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DieseArbeitsmappe" defaultThemeVersion="124226"/>
  <mc:AlternateContent xmlns:mc="http://schemas.openxmlformats.org/markup-compatibility/2006">
    <mc:Choice Requires="x15">
      <x15ac:absPath xmlns:x15ac="http://schemas.microsoft.com/office/spreadsheetml/2010/11/ac" url="N:\3_Projekte\12.672tg\KANTON THURGAU\Lärmtool\"/>
    </mc:Choice>
  </mc:AlternateContent>
  <xr:revisionPtr revIDLastSave="0" documentId="13_ncr:1_{AB1D74CB-2502-429D-AD6E-D7B57B196813}" xr6:coauthVersionLast="47" xr6:coauthVersionMax="47" xr10:uidLastSave="{00000000-0000-0000-0000-000000000000}"/>
  <bookViews>
    <workbookView xWindow="-120" yWindow="-120" windowWidth="29040" windowHeight="17640" xr2:uid="{00000000-000D-0000-FFFF-FFFF00000000}"/>
  </bookViews>
  <sheets>
    <sheet name="Berechnung" sheetId="1" r:id="rId1"/>
    <sheet name="Tabelle2" sheetId="2" state="hidden" r:id="rId2"/>
    <sheet name="Info1" sheetId="3" r:id="rId3"/>
    <sheet name="Info2" sheetId="5" r:id="rId4"/>
    <sheet name="Info3" sheetId="7" r:id="rId5"/>
    <sheet name="Info4" sheetId="8" r:id="rId6"/>
    <sheet name="Info5" sheetId="9" r:id="rId7"/>
    <sheet name="Info6" sheetId="11" r:id="rId8"/>
    <sheet name="Info7" sheetId="12" r:id="rId9"/>
  </sheets>
  <definedNames>
    <definedName name="_xlnm.Print_Area" localSheetId="0">Berechnung!$A$1:$J$34</definedName>
    <definedName name="_xlnm.Print_Area" localSheetId="6">Info5!$A$1:$C$6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K24" i="1"/>
  <c r="J24" i="1"/>
  <c r="K25" i="1"/>
  <c r="J25" i="1"/>
  <c r="J20" i="1"/>
  <c r="K26" i="1" l="1"/>
  <c r="D31" i="1" s="1"/>
  <c r="D25" i="1"/>
  <c r="D27" i="1"/>
  <c r="J26" i="1"/>
  <c r="D29" i="1" s="1"/>
  <c r="K29" i="1" l="1"/>
  <c r="K31" i="1" s="1"/>
  <c r="J29" i="1"/>
  <c r="J31" i="1" s="1"/>
  <c r="C33" i="1" s="1"/>
</calcChain>
</file>

<file path=xl/sharedStrings.xml><?xml version="1.0" encoding="utf-8"?>
<sst xmlns="http://schemas.openxmlformats.org/spreadsheetml/2006/main" count="115" uniqueCount="67">
  <si>
    <t>Kantonales Tiefbauamt</t>
  </si>
  <si>
    <t>dB</t>
  </si>
  <si>
    <t>Abstand</t>
  </si>
  <si>
    <t>m</t>
  </si>
  <si>
    <t>Höhe</t>
  </si>
  <si>
    <t>Reflexion</t>
  </si>
  <si>
    <t>Empfindlichkeitsstufe ES</t>
  </si>
  <si>
    <t>Nutzung</t>
  </si>
  <si>
    <t>Abstandsdämpfung:</t>
  </si>
  <si>
    <t>Reflexionszuschlag:</t>
  </si>
  <si>
    <t>Immissonsberechnung</t>
  </si>
  <si>
    <t>Resultat Rechenfunktion</t>
  </si>
  <si>
    <t>Tag [dB]</t>
  </si>
  <si>
    <t>Nacht [dB]</t>
  </si>
  <si>
    <t xml:space="preserve">Reflexion </t>
  </si>
  <si>
    <t>Empfindlichkeitsstufe</t>
  </si>
  <si>
    <t>II</t>
  </si>
  <si>
    <t>III</t>
  </si>
  <si>
    <t>IV</t>
  </si>
  <si>
    <t>Wohnen</t>
  </si>
  <si>
    <t>Betrieb</t>
  </si>
  <si>
    <r>
      <t>Immission Lr</t>
    </r>
    <r>
      <rPr>
        <vertAlign val="subscript"/>
        <sz val="8"/>
        <color indexed="8"/>
        <rFont val="Arial"/>
        <family val="2"/>
      </rPr>
      <t xml:space="preserve">t </t>
    </r>
  </si>
  <si>
    <t>(Empfangspunkt)</t>
  </si>
  <si>
    <r>
      <t>Immission Lr</t>
    </r>
    <r>
      <rPr>
        <vertAlign val="subscript"/>
        <sz val="8"/>
        <color indexed="8"/>
        <rFont val="Arial"/>
        <family val="2"/>
      </rPr>
      <t xml:space="preserve">N </t>
    </r>
  </si>
  <si>
    <t>(Tag)</t>
  </si>
  <si>
    <t>(Nacht)</t>
  </si>
  <si>
    <t>Info</t>
  </si>
  <si>
    <t>Emissionspegel</t>
  </si>
  <si>
    <t>zurück zur Berechnung</t>
  </si>
  <si>
    <t>Belastungsgrenzwerte für Strassenverkehrslärm</t>
  </si>
  <si>
    <t>Planungswert</t>
  </si>
  <si>
    <t>Immissionsgrenzwert</t>
  </si>
  <si>
    <t>Alarmwert</t>
  </si>
  <si>
    <t>ES</t>
  </si>
  <si>
    <t>Tag</t>
  </si>
  <si>
    <t>Nacht</t>
  </si>
  <si>
    <t>I</t>
  </si>
  <si>
    <t>Massgebender Grenzwert:</t>
  </si>
  <si>
    <t>ES-Stufe:</t>
  </si>
  <si>
    <t>Grenzwertberechnung</t>
  </si>
  <si>
    <t>Betriebsnutzung:</t>
  </si>
  <si>
    <t>Gutachtenbeurteilung</t>
  </si>
  <si>
    <t>Gutachten Grenzwert</t>
  </si>
  <si>
    <t>Gutachtentoleranz:</t>
  </si>
  <si>
    <t>dB(A)</t>
  </si>
  <si>
    <t>Entscheidungshilfe zur Erforderlichkeit von Lärmgutachten im Bereich von Strassenverkehrslärm</t>
  </si>
  <si>
    <t>Empfindlichkeitsstufen (rechtsgültiges Zonenreglement der Gemeinde)</t>
  </si>
  <si>
    <t xml:space="preserve">Abstand zwischen Strassenachse und mitte lärmexponiertes Fenster </t>
  </si>
  <si>
    <t>Höhe Empfangspunkt über Strassenniveau</t>
  </si>
  <si>
    <t>Der Abstand (d) ist die kürzeste Distanz von der Lärmquelle (Strassenachse) bis zum lärmexponierten Empfangspunkt (mitte Fenster eines lärmempfindlich genutzten Raumes). Er wird senkrecht zur Strassenachse in der Horizontalen gemessen.</t>
  </si>
  <si>
    <t xml:space="preserve">Die Höhe (h) ist die Differenz zwischen der Höhe des lärmexponierten Empfangspunktes 
(mitte Fenster eines lärmempfindlich genutzten Raumes) und der Höhe der Strassenachse. 
</t>
  </si>
  <si>
    <t>Reflexionszuschlag</t>
  </si>
  <si>
    <t xml:space="preserve">Art der Nutzung </t>
  </si>
  <si>
    <t>Nutzungsarten / lärmempfindliche Räume</t>
  </si>
  <si>
    <r>
      <t>L</t>
    </r>
    <r>
      <rPr>
        <vertAlign val="subscript"/>
        <sz val="10"/>
        <color indexed="8"/>
        <rFont val="Arial"/>
        <family val="2"/>
      </rPr>
      <t>r</t>
    </r>
    <r>
      <rPr>
        <sz val="10"/>
        <color indexed="8"/>
        <rFont val="Arial"/>
        <family val="2"/>
      </rPr>
      <t xml:space="preserve"> in dB(A)</t>
    </r>
  </si>
  <si>
    <t xml:space="preserve">massgebender Grenzwert </t>
  </si>
  <si>
    <t xml:space="preserve">Beurteilung </t>
  </si>
  <si>
    <t>Baubewilligung in lärmbelasteten Gebieten (LSV Art. 31)</t>
  </si>
  <si>
    <t>Immissionsgrenzwert gemäss Lärmschutz-Verordnung LSV</t>
  </si>
  <si>
    <t>Lärmemissionskataster (SLEK) des Kantons Thurgau</t>
  </si>
  <si>
    <t>bauen-im-laerm.ch</t>
  </si>
  <si>
    <t>Schallleistungspegel LW,A
(Zeitraum nachts)</t>
  </si>
  <si>
    <t>Schallleistungspegel LW,A
(Zeitraum tags)</t>
  </si>
  <si>
    <r>
      <t>Emissionswert LW,A</t>
    </r>
    <r>
      <rPr>
        <sz val="8"/>
        <color indexed="8"/>
        <rFont val="Arial"/>
        <family val="2"/>
      </rPr>
      <t xml:space="preserve"> [Nacht]</t>
    </r>
  </si>
  <si>
    <r>
      <t>Emissionswert LW,A</t>
    </r>
    <r>
      <rPr>
        <sz val="8"/>
        <color indexed="8"/>
        <rFont val="Arial"/>
        <family val="2"/>
      </rPr>
      <t xml:space="preserve"> [Tag]</t>
    </r>
  </si>
  <si>
    <r>
      <t>Das geografische Informationssystem des Kantons Thurgau (ThurGIS) stellt u.a. auch die Lärm-Emissionspegel (LW,A</t>
    </r>
    <r>
      <rPr>
        <sz val="10"/>
        <color indexed="8"/>
        <rFont val="Arial"/>
        <family val="2"/>
      </rPr>
      <t>) pro Tageszeitraum und Streckenabschnitt zur Verfügung. Hierfür ist im ThurGIS unter der Rubrik "Natur und Umwelt" in der Untergruppe "Lärmbelastung" die Karte "SLEK-Strassenachse" zu verwenden.</t>
    </r>
  </si>
  <si>
    <r>
      <t xml:space="preserve">Gemäss Artikel 31 Lärmschutz-Verordnung (LSV) "Baubewilligungen in lärmbelasteten Gebieten" dürfen Neubauten und wesentliche Änderungen von Gebäuden mit lärmempfindlichen Räumen Grundsätzlich nur bewilligt werden, wenn die Immissionsgrenzwerte (IGW) eingehalten werden.
Das Excel-Tool wurde im Hinblick auf das neue Emissionsmodell sonROAD18 modifiziert. Vorgängerversionen dürfen nicht mehr verwendet werden.
Das Excel-Tool ist anwendbar im Nahbereich von Strassen und bei einfachen Schallausbreitungsverhältnissen (erste Bautiefe). Es dient als Entscheidungshilfe für kommunale Bauverwaltungen, ob im Rahmen der Baubewilligung ein Lärmgutachten eingereicht werden muss und detaillierte lärmtechnische Abklärungen erforderlich sind. Das Excel-Tool darf für die Ausscheidung von neuen Bauzonen und Erschliessung von Bauzonen (LSV Art. 29 + LSV Art. 30, Einhaltung Planungswerte) </t>
    </r>
    <r>
      <rPr>
        <u/>
        <sz val="8"/>
        <color indexed="8"/>
        <rFont val="Arial"/>
        <family val="2"/>
      </rPr>
      <t>nicht</t>
    </r>
    <r>
      <rPr>
        <sz val="8"/>
        <color indexed="8"/>
        <rFont val="Arial"/>
        <family val="2"/>
      </rPr>
      <t xml:space="preserve"> verwendet werden.
Das Excel-Tool berücksichtigt </t>
    </r>
    <r>
      <rPr>
        <b/>
        <sz val="8"/>
        <color rgb="FF000000"/>
        <rFont val="Arial"/>
        <family val="2"/>
      </rPr>
      <t>nicht</t>
    </r>
    <r>
      <rPr>
        <sz val="8"/>
        <color indexed="8"/>
        <rFont val="Arial"/>
        <family val="2"/>
      </rPr>
      <t xml:space="preserve">: Topographie, Kreuzungsbereiche, Hindernisse, Tunnelportale, Beläge, Aspektwinkelverluste, spektrale Ausbreitungsberechnung nach ISO 9613-2, Bodendämpfung, Abstrahlcharakteristik
Bei Fragen zum vorliegenden Excel-Tool oder zur Vollzugshilfe "Bauen in lärmbelasteten Gebieten" wenden Sie sich bitte an nachfolgende Adresse:
Kantonales Tiefbauamt Thurgau
Abteilung Planung und Verkehr
Ivo Spalinger
Ressortleiter Lärmschutz
Langfeldstrasse 53A
8510 Frauenfeld
Tel.: +41 (0) 58 345 7941
E-Mail: ivo.spalinger@tg.ch / Homepage: www.tiefbauamt.tg.ch                                                        Stand:  07.06.2023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</si>
</sst>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9"/>
      <name val="Arial"/>
      <family val="2"/>
    </font>
    <font>
      <b/>
      <sz val="10"/>
      <name val="Arial"/>
      <family val="2"/>
    </font>
    <font>
      <sz val="9"/>
      <name val="Arial"/>
      <family val="2"/>
    </font>
    <font>
      <sz val="8"/>
      <name val="Arial"/>
      <family val="2"/>
    </font>
    <font>
      <b/>
      <sz val="8"/>
      <name val="Arial"/>
      <family val="2"/>
    </font>
    <font>
      <sz val="10"/>
      <name val="Arial"/>
      <family val="2"/>
    </font>
    <font>
      <sz val="8"/>
      <color indexed="8"/>
      <name val="Arial"/>
      <family val="2"/>
    </font>
    <font>
      <vertAlign val="subscript"/>
      <sz val="8"/>
      <color indexed="8"/>
      <name val="Arial"/>
      <family val="2"/>
    </font>
    <font>
      <b/>
      <sz val="12"/>
      <name val="Arial"/>
      <family val="2"/>
    </font>
    <font>
      <sz val="10"/>
      <color indexed="8"/>
      <name val="Arial"/>
      <family val="2"/>
    </font>
    <font>
      <vertAlign val="subscript"/>
      <sz val="10"/>
      <color indexed="8"/>
      <name val="Arial"/>
      <family val="2"/>
    </font>
    <font>
      <u/>
      <sz val="8"/>
      <color indexed="8"/>
      <name val="Arial"/>
      <family val="2"/>
    </font>
    <font>
      <u/>
      <sz val="11"/>
      <color theme="10"/>
      <name val="Calibri"/>
      <family val="2"/>
      <scheme val="minor"/>
    </font>
    <font>
      <sz val="11"/>
      <color theme="1"/>
      <name val="Arial"/>
      <family val="2"/>
    </font>
    <font>
      <b/>
      <sz val="12"/>
      <color theme="1"/>
      <name val="Arial"/>
      <family val="2"/>
    </font>
    <font>
      <sz val="8"/>
      <color theme="1"/>
      <name val="Arial"/>
      <family val="2"/>
    </font>
    <font>
      <sz val="10"/>
      <color rgb="FFFF0000"/>
      <name val="Arial"/>
      <family val="2"/>
    </font>
    <font>
      <sz val="10"/>
      <color theme="1"/>
      <name val="Arial"/>
      <family val="2"/>
    </font>
    <font>
      <b/>
      <sz val="11"/>
      <color theme="1"/>
      <name val="Arial"/>
      <family val="2"/>
    </font>
    <font>
      <b/>
      <sz val="8"/>
      <color theme="1"/>
      <name val="Arial"/>
      <family val="2"/>
    </font>
    <font>
      <b/>
      <sz val="10"/>
      <color theme="1"/>
      <name val="Arial"/>
      <family val="2"/>
    </font>
    <font>
      <u/>
      <sz val="10"/>
      <color rgb="FFFF0000"/>
      <name val="Arial"/>
      <family val="2"/>
    </font>
    <font>
      <sz val="10"/>
      <color rgb="FF000000"/>
      <name val="Arial"/>
      <family val="2"/>
    </font>
    <font>
      <sz val="10"/>
      <color theme="1"/>
      <name val="Calibri"/>
      <family val="2"/>
      <scheme val="minor"/>
    </font>
    <font>
      <u/>
      <sz val="8"/>
      <color theme="10"/>
      <name val="Arial"/>
      <family val="2"/>
    </font>
    <font>
      <u/>
      <sz val="10"/>
      <color theme="10"/>
      <name val="Calibri"/>
      <family val="2"/>
      <scheme val="minor"/>
    </font>
    <font>
      <sz val="11"/>
      <color rgb="FF000000"/>
      <name val="Arial"/>
      <family val="2"/>
    </font>
    <font>
      <b/>
      <sz val="8"/>
      <color rgb="FF000000"/>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BF1DE"/>
        <bgColor indexed="64"/>
      </patternFill>
    </fill>
    <fill>
      <patternFill patternType="solid">
        <fgColor rgb="FFC4D79B"/>
        <bgColor indexed="64"/>
      </patternFill>
    </fill>
    <fill>
      <patternFill patternType="solid">
        <fgColor rgb="FFFDE9D9"/>
        <bgColor indexed="64"/>
      </patternFill>
    </fill>
    <fill>
      <patternFill patternType="solid">
        <fgColor theme="8" tint="0.39997558519241921"/>
        <bgColor indexed="64"/>
      </patternFill>
    </fill>
  </fills>
  <borders count="52">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right style="thin">
        <color theme="0"/>
      </right>
      <top style="medium">
        <color indexed="64"/>
      </top>
      <bottom/>
      <diagonal/>
    </border>
    <border>
      <left style="thin">
        <color theme="0"/>
      </left>
      <right/>
      <top style="medium">
        <color indexed="64"/>
      </top>
      <bottom/>
      <diagonal/>
    </border>
    <border>
      <left style="thin">
        <color theme="0"/>
      </left>
      <right style="thin">
        <color theme="0"/>
      </right>
      <top style="medium">
        <color indexed="64"/>
      </top>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right style="thin">
        <color theme="0"/>
      </right>
      <top/>
      <bottom style="medium">
        <color indexed="64"/>
      </bottom>
      <diagonal/>
    </border>
  </borders>
  <cellStyleXfs count="2">
    <xf numFmtId="0" fontId="0" fillId="0" borderId="0"/>
    <xf numFmtId="0" fontId="13" fillId="0" borderId="0" applyNumberFormat="0" applyFill="0" applyBorder="0" applyAlignment="0" applyProtection="0"/>
  </cellStyleXfs>
  <cellXfs count="174">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left" vertical="top" wrapText="1"/>
    </xf>
    <xf numFmtId="0" fontId="3" fillId="0" borderId="0" xfId="0" applyFont="1"/>
    <xf numFmtId="0" fontId="4" fillId="0" borderId="0" xfId="0" applyFont="1" applyAlignment="1">
      <alignment horizontal="left" vertical="top" wrapText="1"/>
    </xf>
    <xf numFmtId="0" fontId="5" fillId="0" borderId="0" xfId="0" applyFont="1"/>
    <xf numFmtId="0" fontId="4" fillId="0" borderId="0" xfId="0" applyFont="1"/>
    <xf numFmtId="0" fontId="4" fillId="0" borderId="0" xfId="0" quotePrefix="1" applyFont="1" applyAlignment="1">
      <alignment horizontal="center"/>
    </xf>
    <xf numFmtId="0" fontId="6" fillId="0" borderId="0" xfId="0" applyFont="1"/>
    <xf numFmtId="0" fontId="4" fillId="0" borderId="0" xfId="0" applyFont="1" applyAlignment="1">
      <alignment horizontal="center"/>
    </xf>
    <xf numFmtId="0" fontId="14" fillId="0" borderId="0" xfId="0" applyFont="1"/>
    <xf numFmtId="4" fontId="0" fillId="0" borderId="0" xfId="0" applyNumberFormat="1"/>
    <xf numFmtId="4" fontId="0" fillId="0" borderId="0" xfId="0" applyNumberFormat="1" applyAlignment="1">
      <alignment horizontal="right" vertical="top"/>
    </xf>
    <xf numFmtId="0" fontId="0" fillId="2" borderId="1" xfId="0" applyFill="1" applyBorder="1"/>
    <xf numFmtId="0" fontId="15" fillId="3" borderId="2" xfId="0" applyFont="1" applyFill="1" applyBorder="1" applyAlignment="1">
      <alignment vertical="top"/>
    </xf>
    <xf numFmtId="0" fontId="0" fillId="3" borderId="0" xfId="0" applyFill="1"/>
    <xf numFmtId="0" fontId="15" fillId="3" borderId="0" xfId="0" applyFont="1" applyFill="1" applyAlignment="1">
      <alignment vertical="top"/>
    </xf>
    <xf numFmtId="0" fontId="0" fillId="3" borderId="2" xfId="0" applyFill="1" applyBorder="1"/>
    <xf numFmtId="0" fontId="16" fillId="4" borderId="35" xfId="0" applyFont="1" applyFill="1" applyBorder="1" applyAlignment="1" applyProtection="1">
      <alignment horizontal="center" vertical="center"/>
      <protection locked="0"/>
    </xf>
    <xf numFmtId="0" fontId="16" fillId="4" borderId="36" xfId="0" applyFont="1" applyFill="1" applyBorder="1" applyAlignment="1" applyProtection="1">
      <alignment horizontal="center" vertical="center"/>
      <protection locked="0"/>
    </xf>
    <xf numFmtId="0" fontId="16" fillId="4" borderId="37" xfId="0" applyFont="1" applyFill="1" applyBorder="1" applyAlignment="1" applyProtection="1">
      <alignment horizontal="center" vertical="center"/>
      <protection locked="0"/>
    </xf>
    <xf numFmtId="0" fontId="16" fillId="4" borderId="38" xfId="0" applyFont="1" applyFill="1" applyBorder="1" applyAlignment="1" applyProtection="1">
      <alignment horizontal="center" vertical="center"/>
      <protection locked="0"/>
    </xf>
    <xf numFmtId="0" fontId="14" fillId="0" borderId="0" xfId="0" applyFont="1" applyProtection="1">
      <protection locked="0"/>
    </xf>
    <xf numFmtId="0" fontId="14" fillId="0" borderId="3" xfId="0" applyFont="1" applyBorder="1" applyProtection="1">
      <protection locked="0"/>
    </xf>
    <xf numFmtId="0" fontId="14" fillId="0" borderId="4" xfId="0" applyFont="1" applyBorder="1" applyProtection="1">
      <protection locked="0"/>
    </xf>
    <xf numFmtId="0" fontId="17" fillId="0" borderId="0" xfId="0" applyFont="1"/>
    <xf numFmtId="0" fontId="18" fillId="0" borderId="0" xfId="0" applyFont="1"/>
    <xf numFmtId="0" fontId="14" fillId="0" borderId="0" xfId="0" applyFont="1" applyAlignment="1">
      <alignment horizontal="left" vertical="top"/>
    </xf>
    <xf numFmtId="0" fontId="0" fillId="0" borderId="0" xfId="0" applyAlignment="1">
      <alignment horizontal="left" vertical="top"/>
    </xf>
    <xf numFmtId="0" fontId="16" fillId="0" borderId="0" xfId="0" applyFont="1" applyAlignment="1">
      <alignment horizontal="left" vertical="center" wrapText="1"/>
    </xf>
    <xf numFmtId="0" fontId="16" fillId="0" borderId="0" xfId="0" applyFont="1" applyAlignment="1">
      <alignment vertical="top" wrapText="1"/>
    </xf>
    <xf numFmtId="0" fontId="16" fillId="5" borderId="38" xfId="0" applyFont="1" applyFill="1" applyBorder="1" applyAlignment="1">
      <alignment horizontal="left" vertical="center"/>
    </xf>
    <xf numFmtId="0" fontId="16" fillId="6" borderId="39" xfId="0" applyFont="1" applyFill="1" applyBorder="1" applyAlignment="1">
      <alignment vertical="top"/>
    </xf>
    <xf numFmtId="0" fontId="16" fillId="6" borderId="40" xfId="0" applyFont="1" applyFill="1" applyBorder="1" applyAlignment="1">
      <alignment horizontal="center" vertical="center"/>
    </xf>
    <xf numFmtId="0" fontId="16" fillId="5" borderId="41" xfId="0" applyFont="1" applyFill="1" applyBorder="1" applyAlignment="1">
      <alignment horizontal="left" vertical="center"/>
    </xf>
    <xf numFmtId="0" fontId="16" fillId="6" borderId="42" xfId="0" applyFont="1" applyFill="1" applyBorder="1" applyAlignment="1">
      <alignment vertical="top"/>
    </xf>
    <xf numFmtId="0" fontId="16" fillId="6" borderId="43" xfId="0" applyFont="1" applyFill="1" applyBorder="1" applyAlignment="1">
      <alignment horizontal="center" vertical="top"/>
    </xf>
    <xf numFmtId="0" fontId="16" fillId="6" borderId="44" xfId="0" applyFont="1" applyFill="1" applyBorder="1" applyAlignment="1">
      <alignment horizontal="center" vertical="center"/>
    </xf>
    <xf numFmtId="0" fontId="16" fillId="5" borderId="45" xfId="0" applyFont="1" applyFill="1" applyBorder="1" applyAlignment="1">
      <alignment horizontal="left" vertical="center"/>
    </xf>
    <xf numFmtId="0" fontId="16" fillId="6" borderId="46" xfId="0" applyFont="1" applyFill="1" applyBorder="1" applyAlignment="1">
      <alignment vertical="top"/>
    </xf>
    <xf numFmtId="0" fontId="16" fillId="6" borderId="47" xfId="0" applyFont="1" applyFill="1" applyBorder="1" applyAlignment="1">
      <alignment horizontal="center" vertical="center"/>
    </xf>
    <xf numFmtId="0" fontId="16" fillId="6" borderId="35" xfId="0" applyFont="1" applyFill="1" applyBorder="1" applyAlignment="1">
      <alignment horizontal="center" vertical="top"/>
    </xf>
    <xf numFmtId="0" fontId="16" fillId="5" borderId="0" xfId="0" applyFont="1" applyFill="1" applyAlignment="1">
      <alignment horizontal="left" vertical="center"/>
    </xf>
    <xf numFmtId="0" fontId="16" fillId="6" borderId="48" xfId="0" applyFont="1" applyFill="1" applyBorder="1" applyAlignment="1">
      <alignment vertical="top"/>
    </xf>
    <xf numFmtId="0" fontId="16" fillId="6" borderId="49" xfId="0" applyFont="1" applyFill="1" applyBorder="1" applyAlignment="1">
      <alignment horizontal="center" vertical="center"/>
    </xf>
    <xf numFmtId="0" fontId="16" fillId="5" borderId="37" xfId="0" applyFont="1" applyFill="1" applyBorder="1" applyAlignment="1">
      <alignment horizontal="left" vertical="center"/>
    </xf>
    <xf numFmtId="0" fontId="16" fillId="5" borderId="35" xfId="0" applyFont="1" applyFill="1" applyBorder="1" applyAlignment="1">
      <alignment horizontal="left" vertical="center"/>
    </xf>
    <xf numFmtId="0" fontId="16" fillId="6" borderId="35" xfId="0" applyFont="1" applyFill="1" applyBorder="1" applyAlignment="1">
      <alignment horizontal="right" vertical="top"/>
    </xf>
    <xf numFmtId="0" fontId="16" fillId="6" borderId="37" xfId="0" applyFont="1" applyFill="1" applyBorder="1" applyAlignment="1">
      <alignment vertical="top"/>
    </xf>
    <xf numFmtId="0" fontId="16" fillId="6" borderId="35" xfId="0" applyFont="1" applyFill="1" applyBorder="1" applyAlignment="1">
      <alignment vertical="top"/>
    </xf>
    <xf numFmtId="0" fontId="14" fillId="0" borderId="0" xfId="0" applyFont="1" applyAlignment="1">
      <alignment horizontal="right"/>
    </xf>
    <xf numFmtId="0" fontId="19" fillId="0" borderId="3" xfId="0" applyFont="1" applyBorder="1"/>
    <xf numFmtId="0" fontId="14" fillId="0" borderId="3" xfId="0" applyFont="1" applyBorder="1"/>
    <xf numFmtId="0" fontId="19" fillId="0" borderId="3" xfId="0" applyFont="1" applyBorder="1" applyAlignment="1">
      <alignment horizontal="center"/>
    </xf>
    <xf numFmtId="0" fontId="20" fillId="7" borderId="50" xfId="0" applyFont="1" applyFill="1" applyBorder="1" applyAlignment="1">
      <alignment horizontal="left" vertical="center"/>
    </xf>
    <xf numFmtId="0" fontId="16" fillId="7" borderId="50" xfId="0" applyFont="1" applyFill="1" applyBorder="1" applyAlignment="1">
      <alignment vertical="top"/>
    </xf>
    <xf numFmtId="0" fontId="16" fillId="7" borderId="50" xfId="0" applyFont="1" applyFill="1" applyBorder="1" applyAlignment="1">
      <alignment horizontal="center" vertical="center"/>
    </xf>
    <xf numFmtId="0" fontId="16" fillId="7" borderId="50" xfId="0" applyFont="1" applyFill="1" applyBorder="1" applyAlignment="1">
      <alignment vertical="center" wrapText="1"/>
    </xf>
    <xf numFmtId="0" fontId="16" fillId="7" borderId="50" xfId="0" applyFont="1" applyFill="1" applyBorder="1"/>
    <xf numFmtId="1" fontId="14" fillId="0" borderId="3" xfId="0" applyNumberFormat="1" applyFont="1" applyBorder="1"/>
    <xf numFmtId="0" fontId="16" fillId="6" borderId="46" xfId="0" applyFont="1" applyFill="1" applyBorder="1" applyAlignment="1">
      <alignment vertical="center"/>
    </xf>
    <xf numFmtId="1" fontId="16" fillId="8" borderId="36" xfId="0" applyNumberFormat="1" applyFont="1" applyFill="1" applyBorder="1" applyAlignment="1">
      <alignment horizontal="center" vertical="center"/>
    </xf>
    <xf numFmtId="0" fontId="14" fillId="0" borderId="4" xfId="0" applyFont="1" applyBorder="1"/>
    <xf numFmtId="0" fontId="14" fillId="0" borderId="4" xfId="0" applyFont="1" applyBorder="1" applyAlignment="1">
      <alignment horizontal="right"/>
    </xf>
    <xf numFmtId="0" fontId="16" fillId="6" borderId="42" xfId="0" applyFont="1" applyFill="1" applyBorder="1" applyAlignment="1">
      <alignment vertical="center"/>
    </xf>
    <xf numFmtId="1" fontId="16" fillId="6" borderId="35" xfId="0" applyNumberFormat="1" applyFont="1" applyFill="1" applyBorder="1" applyAlignment="1">
      <alignment horizontal="center" vertical="center"/>
    </xf>
    <xf numFmtId="0" fontId="14" fillId="0" borderId="5" xfId="0" applyFont="1" applyBorder="1"/>
    <xf numFmtId="1" fontId="14" fillId="0" borderId="5" xfId="0" applyNumberFormat="1" applyFont="1" applyBorder="1"/>
    <xf numFmtId="0" fontId="16" fillId="6" borderId="48" xfId="0" applyFont="1" applyFill="1" applyBorder="1" applyAlignment="1">
      <alignment vertical="center"/>
    </xf>
    <xf numFmtId="1" fontId="16" fillId="6" borderId="35" xfId="0" applyNumberFormat="1" applyFont="1" applyFill="1" applyBorder="1" applyAlignment="1">
      <alignment horizontal="center" vertical="top"/>
    </xf>
    <xf numFmtId="0" fontId="16" fillId="6" borderId="36" xfId="0" applyFont="1" applyFill="1" applyBorder="1" applyAlignment="1">
      <alignment horizontal="center" vertical="center"/>
    </xf>
    <xf numFmtId="1" fontId="16" fillId="6" borderId="36" xfId="0" applyNumberFormat="1" applyFont="1" applyFill="1" applyBorder="1" applyAlignment="1">
      <alignment horizontal="center" vertical="top"/>
    </xf>
    <xf numFmtId="0" fontId="21" fillId="3" borderId="2" xfId="0" applyFont="1" applyFill="1" applyBorder="1" applyAlignment="1">
      <alignment vertical="top"/>
    </xf>
    <xf numFmtId="0" fontId="22" fillId="3" borderId="6" xfId="1" applyFont="1" applyFill="1" applyBorder="1" applyAlignment="1" applyProtection="1">
      <alignment horizontal="right" vertical="center"/>
      <protection locked="0"/>
    </xf>
    <xf numFmtId="0" fontId="18" fillId="3" borderId="2" xfId="0" applyFont="1" applyFill="1" applyBorder="1" applyAlignment="1">
      <alignment vertical="top" wrapText="1"/>
    </xf>
    <xf numFmtId="0" fontId="23" fillId="3" borderId="2" xfId="0" applyFont="1" applyFill="1" applyBorder="1" applyAlignment="1">
      <alignment vertical="top" wrapText="1"/>
    </xf>
    <xf numFmtId="0" fontId="24" fillId="3" borderId="0" xfId="0" applyFont="1" applyFill="1"/>
    <xf numFmtId="0" fontId="24" fillId="0" borderId="0" xfId="0" applyFont="1"/>
    <xf numFmtId="0" fontId="24" fillId="3" borderId="2" xfId="0" applyFont="1" applyFill="1" applyBorder="1"/>
    <xf numFmtId="0" fontId="21" fillId="3" borderId="0" xfId="0" applyFont="1" applyFill="1" applyAlignment="1">
      <alignment vertical="top"/>
    </xf>
    <xf numFmtId="0" fontId="18" fillId="3" borderId="0" xfId="0" applyFont="1" applyFill="1" applyAlignment="1">
      <alignment vertical="top"/>
    </xf>
    <xf numFmtId="0" fontId="24" fillId="3" borderId="7" xfId="0" applyFont="1" applyFill="1" applyBorder="1"/>
    <xf numFmtId="0" fontId="24" fillId="3" borderId="8" xfId="0" applyFont="1" applyFill="1" applyBorder="1"/>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vertical="top"/>
    </xf>
    <xf numFmtId="0" fontId="24" fillId="3" borderId="15" xfId="0" applyFont="1" applyFill="1" applyBorder="1"/>
    <xf numFmtId="164" fontId="14" fillId="0" borderId="5" xfId="0" applyNumberFormat="1" applyFont="1" applyBorder="1"/>
    <xf numFmtId="0" fontId="15" fillId="2" borderId="16" xfId="0" applyFont="1" applyFill="1" applyBorder="1" applyAlignment="1">
      <alignment vertical="center"/>
    </xf>
    <xf numFmtId="0" fontId="19" fillId="3" borderId="0" xfId="0" applyFont="1" applyFill="1" applyAlignment="1">
      <alignment vertical="top"/>
    </xf>
    <xf numFmtId="0" fontId="18" fillId="3" borderId="15" xfId="0" applyFont="1" applyFill="1" applyBorder="1" applyAlignment="1">
      <alignment horizontal="center"/>
    </xf>
    <xf numFmtId="0" fontId="0" fillId="9" borderId="17" xfId="0" applyFill="1" applyBorder="1"/>
    <xf numFmtId="0" fontId="0" fillId="9" borderId="18" xfId="0" applyFill="1" applyBorder="1"/>
    <xf numFmtId="0" fontId="15" fillId="10" borderId="16" xfId="0" applyFont="1" applyFill="1" applyBorder="1" applyAlignment="1">
      <alignment vertical="center"/>
    </xf>
    <xf numFmtId="0" fontId="0" fillId="10" borderId="19" xfId="0" applyFill="1" applyBorder="1"/>
    <xf numFmtId="0" fontId="18" fillId="3" borderId="0" xfId="0" applyFont="1" applyFill="1" applyAlignment="1">
      <alignment vertical="top" wrapText="1"/>
    </xf>
    <xf numFmtId="0" fontId="24" fillId="3" borderId="15" xfId="0" applyFont="1" applyFill="1" applyBorder="1" applyAlignment="1">
      <alignment horizontal="center"/>
    </xf>
    <xf numFmtId="0" fontId="23" fillId="3" borderId="0" xfId="0" applyFont="1" applyFill="1" applyAlignment="1">
      <alignment vertical="top" wrapText="1"/>
    </xf>
    <xf numFmtId="0" fontId="0" fillId="3" borderId="15" xfId="0" applyFill="1" applyBorder="1" applyAlignment="1">
      <alignment horizontal="center"/>
    </xf>
    <xf numFmtId="0" fontId="16" fillId="11" borderId="45" xfId="0" applyFont="1" applyFill="1" applyBorder="1" applyAlignment="1">
      <alignment horizontal="left" vertical="center"/>
    </xf>
    <xf numFmtId="0" fontId="16" fillId="11" borderId="41" xfId="0" applyFont="1" applyFill="1" applyBorder="1" applyAlignment="1">
      <alignment horizontal="left" vertical="center"/>
    </xf>
    <xf numFmtId="0" fontId="16" fillId="5" borderId="51" xfId="0" applyFont="1" applyFill="1" applyBorder="1" applyAlignment="1">
      <alignment horizontal="left" vertical="center"/>
    </xf>
    <xf numFmtId="164" fontId="16" fillId="8" borderId="36" xfId="0" applyNumberFormat="1" applyFont="1" applyFill="1" applyBorder="1" applyAlignment="1">
      <alignment horizontal="center" vertical="center"/>
    </xf>
    <xf numFmtId="164" fontId="16" fillId="6" borderId="35" xfId="0" applyNumberFormat="1" applyFont="1" applyFill="1" applyBorder="1" applyAlignment="1">
      <alignment horizontal="center" vertical="center"/>
    </xf>
    <xf numFmtId="0" fontId="25" fillId="5" borderId="46" xfId="1" applyFont="1" applyFill="1" applyBorder="1" applyAlignment="1" applyProtection="1">
      <alignment horizontal="center" vertical="center"/>
      <protection locked="0"/>
    </xf>
    <xf numFmtId="0" fontId="25" fillId="5" borderId="42" xfId="1" applyFont="1" applyFill="1" applyBorder="1" applyAlignment="1" applyProtection="1">
      <alignment horizontal="center" vertical="center"/>
      <protection locked="0"/>
    </xf>
    <xf numFmtId="0" fontId="21" fillId="12" borderId="22" xfId="0" applyFont="1" applyFill="1" applyBorder="1" applyAlignment="1">
      <alignment horizontal="center" vertical="center" wrapText="1"/>
    </xf>
    <xf numFmtId="0" fontId="21" fillId="12" borderId="23" xfId="0" applyFont="1" applyFill="1" applyBorder="1" applyAlignment="1">
      <alignment horizontal="center" vertical="center" wrapText="1"/>
    </xf>
    <xf numFmtId="0" fontId="21" fillId="12" borderId="24"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21" fillId="12" borderId="26"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16" fillId="5" borderId="47" xfId="0" applyFont="1" applyFill="1" applyBorder="1" applyAlignment="1">
      <alignment horizontal="left" vertical="top" wrapText="1"/>
    </xf>
    <xf numFmtId="0" fontId="16" fillId="5" borderId="44" xfId="0" applyFont="1" applyFill="1" applyBorder="1" applyAlignment="1">
      <alignment horizontal="left" vertical="top" wrapText="1"/>
    </xf>
    <xf numFmtId="0" fontId="16" fillId="5" borderId="49" xfId="0" applyFont="1" applyFill="1" applyBorder="1" applyAlignment="1">
      <alignment horizontal="left" vertical="top" wrapText="1"/>
    </xf>
    <xf numFmtId="0" fontId="16" fillId="5" borderId="46" xfId="0" applyFont="1" applyFill="1" applyBorder="1" applyAlignment="1">
      <alignment horizontal="center"/>
    </xf>
    <xf numFmtId="0" fontId="16" fillId="5" borderId="42" xfId="0" applyFont="1" applyFill="1" applyBorder="1" applyAlignment="1">
      <alignment horizontal="center"/>
    </xf>
    <xf numFmtId="0" fontId="25" fillId="5" borderId="48" xfId="1" applyFont="1" applyFill="1" applyBorder="1" applyAlignment="1" applyProtection="1">
      <alignment horizontal="center" vertical="center"/>
      <protection locked="0"/>
    </xf>
    <xf numFmtId="0" fontId="16" fillId="0" borderId="0" xfId="0" applyFont="1" applyAlignment="1">
      <alignment horizontal="left" vertical="top" wrapText="1"/>
    </xf>
    <xf numFmtId="0" fontId="13" fillId="5" borderId="16" xfId="1" applyFill="1" applyBorder="1" applyAlignment="1" applyProtection="1">
      <alignment horizontal="center" vertical="center" wrapText="1"/>
      <protection locked="0"/>
    </xf>
    <xf numFmtId="0" fontId="13" fillId="5" borderId="15" xfId="1" applyFill="1" applyBorder="1" applyAlignment="1" applyProtection="1">
      <alignment horizontal="center" vertical="center" wrapText="1"/>
      <protection locked="0"/>
    </xf>
    <xf numFmtId="0" fontId="25" fillId="5" borderId="39" xfId="1" applyFont="1" applyFill="1" applyBorder="1" applyAlignment="1" applyProtection="1">
      <alignment horizontal="center" vertical="center"/>
      <protection locked="0"/>
    </xf>
    <xf numFmtId="0" fontId="21" fillId="5" borderId="20" xfId="0" applyFont="1" applyFill="1" applyBorder="1" applyAlignment="1">
      <alignment horizontal="left" vertical="center"/>
    </xf>
    <xf numFmtId="0" fontId="21" fillId="5" borderId="21" xfId="0" applyFont="1" applyFill="1" applyBorder="1" applyAlignment="1">
      <alignment horizontal="left" vertical="center"/>
    </xf>
    <xf numFmtId="0" fontId="9" fillId="0" borderId="0" xfId="0" applyFont="1" applyAlignment="1">
      <alignment horizontal="left" vertical="center"/>
    </xf>
    <xf numFmtId="0" fontId="1" fillId="0" borderId="0" xfId="0" applyFont="1" applyAlignment="1">
      <alignment horizontal="left" vertical="center"/>
    </xf>
    <xf numFmtId="0" fontId="16" fillId="5" borderId="40" xfId="0" applyFont="1" applyFill="1" applyBorder="1" applyAlignment="1">
      <alignment horizontal="left" vertical="top" wrapText="1"/>
    </xf>
    <xf numFmtId="0" fontId="13" fillId="3" borderId="0" xfId="1" applyFill="1" applyBorder="1" applyAlignment="1" applyProtection="1">
      <alignment vertical="top"/>
      <protection locked="0"/>
    </xf>
    <xf numFmtId="0" fontId="13" fillId="3" borderId="2" xfId="1" applyFill="1" applyBorder="1" applyAlignment="1" applyProtection="1">
      <alignment vertical="top"/>
      <protection locked="0"/>
    </xf>
    <xf numFmtId="0" fontId="21" fillId="3" borderId="0" xfId="0" applyFont="1" applyFill="1" applyAlignment="1">
      <alignment vertical="top"/>
    </xf>
    <xf numFmtId="0" fontId="21" fillId="3" borderId="2" xfId="0" applyFont="1" applyFill="1" applyBorder="1" applyAlignment="1">
      <alignment vertical="top"/>
    </xf>
    <xf numFmtId="0" fontId="23" fillId="9" borderId="0" xfId="0" applyFont="1" applyFill="1" applyAlignment="1">
      <alignment vertical="top" wrapText="1"/>
    </xf>
    <xf numFmtId="0" fontId="23" fillId="9" borderId="2" xfId="0" applyFont="1" applyFill="1" applyBorder="1" applyAlignment="1">
      <alignment vertical="top" wrapText="1"/>
    </xf>
    <xf numFmtId="0" fontId="24" fillId="3" borderId="0" xfId="0" applyFont="1" applyFill="1" applyAlignment="1">
      <alignment vertical="top"/>
    </xf>
    <xf numFmtId="0" fontId="24" fillId="3" borderId="2" xfId="0" applyFont="1" applyFill="1" applyBorder="1" applyAlignment="1">
      <alignment vertical="top"/>
    </xf>
    <xf numFmtId="0" fontId="18" fillId="3" borderId="0" xfId="0" applyFont="1" applyFill="1" applyAlignment="1">
      <alignment horizontal="left" vertical="center" wrapText="1"/>
    </xf>
    <xf numFmtId="0" fontId="18" fillId="3" borderId="2" xfId="0" applyFont="1" applyFill="1" applyBorder="1" applyAlignment="1">
      <alignment horizontal="left" vertical="center" wrapText="1"/>
    </xf>
    <xf numFmtId="0" fontId="23" fillId="3" borderId="0" xfId="0" applyFont="1" applyFill="1" applyAlignment="1">
      <alignment vertical="top" wrapText="1"/>
    </xf>
    <xf numFmtId="0" fontId="23" fillId="3" borderId="2" xfId="0" applyFont="1" applyFill="1" applyBorder="1" applyAlignment="1">
      <alignment vertical="top" wrapText="1"/>
    </xf>
    <xf numFmtId="0" fontId="18" fillId="3" borderId="0" xfId="0" applyFont="1" applyFill="1" applyAlignment="1">
      <alignment horizontal="left" vertical="top" wrapText="1"/>
    </xf>
    <xf numFmtId="0" fontId="18" fillId="3" borderId="2" xfId="0" applyFont="1" applyFill="1" applyBorder="1" applyAlignment="1">
      <alignment horizontal="left" vertical="top" wrapText="1"/>
    </xf>
    <xf numFmtId="0" fontId="26" fillId="3" borderId="0" xfId="1" applyFont="1" applyFill="1" applyBorder="1" applyAlignment="1">
      <alignment vertical="top"/>
    </xf>
    <xf numFmtId="0" fontId="26" fillId="3" borderId="2" xfId="1" applyFont="1" applyFill="1" applyBorder="1" applyAlignment="1">
      <alignment vertical="top"/>
    </xf>
    <xf numFmtId="0" fontId="0" fillId="3" borderId="0" xfId="0" applyFill="1" applyAlignment="1">
      <alignment vertical="top"/>
    </xf>
    <xf numFmtId="0" fontId="0" fillId="3" borderId="2" xfId="0" applyFill="1" applyBorder="1" applyAlignment="1">
      <alignment vertical="top"/>
    </xf>
    <xf numFmtId="0" fontId="27" fillId="3" borderId="0" xfId="0" applyFont="1" applyFill="1" applyAlignment="1">
      <alignment vertical="top" wrapText="1"/>
    </xf>
    <xf numFmtId="0" fontId="27" fillId="3" borderId="2" xfId="0" applyFont="1" applyFill="1" applyBorder="1" applyAlignment="1">
      <alignment vertical="top" wrapText="1"/>
    </xf>
    <xf numFmtId="0" fontId="15" fillId="2" borderId="16" xfId="0" applyFont="1" applyFill="1" applyBorder="1" applyAlignment="1">
      <alignment horizontal="center" vertical="center"/>
    </xf>
    <xf numFmtId="0" fontId="15" fillId="2" borderId="1" xfId="0" applyFont="1" applyFill="1" applyBorder="1" applyAlignment="1">
      <alignment horizontal="center" vertical="center"/>
    </xf>
    <xf numFmtId="0" fontId="22" fillId="3" borderId="15" xfId="1" applyFont="1" applyFill="1" applyBorder="1" applyAlignment="1">
      <alignment horizontal="right"/>
    </xf>
    <xf numFmtId="0" fontId="22" fillId="3" borderId="6" xfId="1" applyFont="1" applyFill="1" applyBorder="1" applyAlignment="1">
      <alignment horizontal="right"/>
    </xf>
    <xf numFmtId="0" fontId="18" fillId="3" borderId="3"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21" fillId="3" borderId="0" xfId="0" applyFont="1" applyFill="1" applyAlignment="1">
      <alignment horizontal="left" vertical="top"/>
    </xf>
    <xf numFmtId="0" fontId="18" fillId="3" borderId="0" xfId="0" applyFont="1" applyFill="1" applyAlignment="1">
      <alignment vertical="top"/>
    </xf>
    <xf numFmtId="0" fontId="18" fillId="3" borderId="12"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33" xfId="0" applyFont="1" applyFill="1" applyBorder="1" applyAlignment="1">
      <alignment horizontal="center" vertical="center" wrapText="1"/>
    </xf>
  </cellXfs>
  <cellStyles count="2">
    <cellStyle name="Link" xfId="1" builtinId="8"/>
    <cellStyle name="Standard"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I$20" fmlaRange="Tabelle2!$B$1:$B$3" noThreeD="1" sel="2" val="0"/>
</file>

<file path=xl/ctrlProps/ctrlProp2.xml><?xml version="1.0" encoding="utf-8"?>
<formControlPr xmlns="http://schemas.microsoft.com/office/spreadsheetml/2009/9/main" objectType="Drop" dropStyle="combo" dx="22" fmlaLink="$I$24" fmlaRange="Tabelle2!$B$6:$B$8" noThreeD="1" sel="1" val="0"/>
</file>

<file path=xl/ctrlProps/ctrlProp3.xml><?xml version="1.0" encoding="utf-8"?>
<formControlPr xmlns="http://schemas.microsoft.com/office/spreadsheetml/2009/9/main" objectType="Drop" dropStyle="combo" dx="22" fmlaLink="$I$25" fmlaRange="Tabelle2!$B$11:$B$1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1114425</xdr:colOff>
      <xdr:row>0</xdr:row>
      <xdr:rowOff>19050</xdr:rowOff>
    </xdr:from>
    <xdr:to>
      <xdr:col>6</xdr:col>
      <xdr:colOff>666750</xdr:colOff>
      <xdr:row>2</xdr:row>
      <xdr:rowOff>180975</xdr:rowOff>
    </xdr:to>
    <xdr:pic>
      <xdr:nvPicPr>
        <xdr:cNvPr id="1090" name="Grafik 2">
          <a:extLst>
            <a:ext uri="{FF2B5EF4-FFF2-40B4-BE49-F238E27FC236}">
              <a16:creationId xmlns:a16="http://schemas.microsoft.com/office/drawing/2014/main" id="{00000000-0008-0000-0000-00004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9050"/>
          <a:ext cx="1504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17</xdr:row>
          <xdr:rowOff>19050</xdr:rowOff>
        </xdr:from>
        <xdr:to>
          <xdr:col>4</xdr:col>
          <xdr:colOff>0</xdr:colOff>
          <xdr:row>18</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19050</xdr:rowOff>
        </xdr:from>
        <xdr:to>
          <xdr:col>4</xdr:col>
          <xdr:colOff>0</xdr:colOff>
          <xdr:row>20</xdr:row>
          <xdr:rowOff>19050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4</xdr:col>
          <xdr:colOff>0</xdr:colOff>
          <xdr:row>22</xdr:row>
          <xdr:rowOff>19050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813435</xdr:colOff>
      <xdr:row>33</xdr:row>
      <xdr:rowOff>180975</xdr:rowOff>
    </xdr:from>
    <xdr:to>
      <xdr:col>1</xdr:col>
      <xdr:colOff>1234309</xdr:colOff>
      <xdr:row>33</xdr:row>
      <xdr:rowOff>180975</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a:off x="990600" y="9048750"/>
          <a:ext cx="4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16328</xdr:colOff>
      <xdr:row>4</xdr:row>
      <xdr:rowOff>702129</xdr:rowOff>
    </xdr:from>
    <xdr:to>
      <xdr:col>2</xdr:col>
      <xdr:colOff>1637568</xdr:colOff>
      <xdr:row>5</xdr:row>
      <xdr:rowOff>364671</xdr:rowOff>
    </xdr:to>
    <xdr:pic>
      <xdr:nvPicPr>
        <xdr:cNvPr id="3" name="Grafik 2">
          <a:extLst>
            <a:ext uri="{FF2B5EF4-FFF2-40B4-BE49-F238E27FC236}">
              <a16:creationId xmlns:a16="http://schemas.microsoft.com/office/drawing/2014/main" id="{38187AEB-DD26-9FC8-AB8D-75413B26D679}"/>
            </a:ext>
          </a:extLst>
        </xdr:cNvPr>
        <xdr:cNvPicPr>
          <a:picLocks noChangeAspect="1"/>
        </xdr:cNvPicPr>
      </xdr:nvPicPr>
      <xdr:blipFill>
        <a:blip xmlns:r="http://schemas.openxmlformats.org/officeDocument/2006/relationships" r:embed="rId1"/>
        <a:stretch>
          <a:fillRect/>
        </a:stretch>
      </xdr:blipFill>
      <xdr:spPr>
        <a:xfrm>
          <a:off x="195942" y="1317172"/>
          <a:ext cx="5964640" cy="2530928"/>
        </a:xfrm>
        <a:prstGeom prst="rect">
          <a:avLst/>
        </a:prstGeom>
      </xdr:spPr>
    </xdr:pic>
    <xdr:clientData/>
  </xdr:twoCellAnchor>
  <xdr:twoCellAnchor>
    <xdr:from>
      <xdr:col>1</xdr:col>
      <xdr:colOff>3782786</xdr:colOff>
      <xdr:row>4</xdr:row>
      <xdr:rowOff>1992086</xdr:rowOff>
    </xdr:from>
    <xdr:to>
      <xdr:col>2</xdr:col>
      <xdr:colOff>1485900</xdr:colOff>
      <xdr:row>4</xdr:row>
      <xdr:rowOff>2182586</xdr:rowOff>
    </xdr:to>
    <xdr:sp macro="" textlink="">
      <xdr:nvSpPr>
        <xdr:cNvPr id="4" name="Rechteck 3">
          <a:extLst>
            <a:ext uri="{FF2B5EF4-FFF2-40B4-BE49-F238E27FC236}">
              <a16:creationId xmlns:a16="http://schemas.microsoft.com/office/drawing/2014/main" id="{ADA6BEDD-364D-16D6-D357-2F99DDB9DAC8}"/>
            </a:ext>
          </a:extLst>
        </xdr:cNvPr>
        <xdr:cNvSpPr/>
      </xdr:nvSpPr>
      <xdr:spPr>
        <a:xfrm>
          <a:off x="3962400" y="2607129"/>
          <a:ext cx="2046514" cy="190500"/>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171450</xdr:rowOff>
    </xdr:from>
    <xdr:to>
      <xdr:col>1</xdr:col>
      <xdr:colOff>3238500</xdr:colOff>
      <xdr:row>17</xdr:row>
      <xdr:rowOff>19050</xdr:rowOff>
    </xdr:to>
    <xdr:grpSp>
      <xdr:nvGrpSpPr>
        <xdr:cNvPr id="3569" name="Gruppieren 67">
          <a:extLst>
            <a:ext uri="{FF2B5EF4-FFF2-40B4-BE49-F238E27FC236}">
              <a16:creationId xmlns:a16="http://schemas.microsoft.com/office/drawing/2014/main" id="{00000000-0008-0000-0300-0000F10D0000}"/>
            </a:ext>
          </a:extLst>
        </xdr:cNvPr>
        <xdr:cNvGrpSpPr>
          <a:grpSpLocks/>
        </xdr:cNvGrpSpPr>
      </xdr:nvGrpSpPr>
      <xdr:grpSpPr bwMode="auto">
        <a:xfrm>
          <a:off x="180975" y="1304925"/>
          <a:ext cx="3238500" cy="2324100"/>
          <a:chOff x="6567" y="1123013"/>
          <a:chExt cx="2095502" cy="1433092"/>
        </a:xfrm>
      </xdr:grpSpPr>
      <xdr:grpSp>
        <xdr:nvGrpSpPr>
          <xdr:cNvPr id="3570" name="Gruppieren 65">
            <a:extLst>
              <a:ext uri="{FF2B5EF4-FFF2-40B4-BE49-F238E27FC236}">
                <a16:creationId xmlns:a16="http://schemas.microsoft.com/office/drawing/2014/main" id="{00000000-0008-0000-0300-0000F20D0000}"/>
              </a:ext>
            </a:extLst>
          </xdr:cNvPr>
          <xdr:cNvGrpSpPr>
            <a:grpSpLocks/>
          </xdr:cNvGrpSpPr>
        </xdr:nvGrpSpPr>
        <xdr:grpSpPr bwMode="auto">
          <a:xfrm>
            <a:off x="46789" y="1129864"/>
            <a:ext cx="2055280" cy="1426241"/>
            <a:chOff x="35574" y="480033"/>
            <a:chExt cx="1963840" cy="1344862"/>
          </a:xfrm>
        </xdr:grpSpPr>
        <xdr:sp macro="" textlink="">
          <xdr:nvSpPr>
            <xdr:cNvPr id="52" name="Textfeld 441">
              <a:extLst>
                <a:ext uri="{FF2B5EF4-FFF2-40B4-BE49-F238E27FC236}">
                  <a16:creationId xmlns:a16="http://schemas.microsoft.com/office/drawing/2014/main" id="{00000000-0008-0000-0300-000034000000}"/>
                </a:ext>
              </a:extLst>
            </xdr:cNvPr>
            <xdr:cNvSpPr txBox="1"/>
          </xdr:nvSpPr>
          <xdr:spPr>
            <a:xfrm>
              <a:off x="803940" y="1127081"/>
              <a:ext cx="300341" cy="1882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600"/>
                </a:lnSpc>
                <a:spcAft>
                  <a:spcPts val="0"/>
                </a:spcAft>
              </a:pPr>
              <a:r>
                <a:rPr lang="de-CH" sz="800">
                  <a:effectLst/>
                  <a:latin typeface="Arial"/>
                  <a:ea typeface="Times New Roman"/>
                  <a:cs typeface="Times New Roman"/>
                </a:rPr>
                <a:t>EP</a:t>
              </a:r>
            </a:p>
          </xdr:txBody>
        </xdr:sp>
        <xdr:grpSp>
          <xdr:nvGrpSpPr>
            <xdr:cNvPr id="3573" name="Gruppieren 63">
              <a:extLst>
                <a:ext uri="{FF2B5EF4-FFF2-40B4-BE49-F238E27FC236}">
                  <a16:creationId xmlns:a16="http://schemas.microsoft.com/office/drawing/2014/main" id="{00000000-0008-0000-0300-0000F50D0000}"/>
                </a:ext>
              </a:extLst>
            </xdr:cNvPr>
            <xdr:cNvGrpSpPr>
              <a:grpSpLocks/>
            </xdr:cNvGrpSpPr>
          </xdr:nvGrpSpPr>
          <xdr:grpSpPr bwMode="auto">
            <a:xfrm>
              <a:off x="35574" y="480033"/>
              <a:ext cx="1963840" cy="1344862"/>
              <a:chOff x="40220" y="480033"/>
              <a:chExt cx="1963840" cy="1344862"/>
            </a:xfrm>
          </xdr:grpSpPr>
          <xdr:sp macro="" textlink="">
            <xdr:nvSpPr>
              <xdr:cNvPr id="56" name="Rechteck 55">
                <a:extLst>
                  <a:ext uri="{FF2B5EF4-FFF2-40B4-BE49-F238E27FC236}">
                    <a16:creationId xmlns:a16="http://schemas.microsoft.com/office/drawing/2014/main" id="{00000000-0008-0000-0300-000038000000}"/>
                  </a:ext>
                </a:extLst>
              </xdr:cNvPr>
              <xdr:cNvSpPr/>
            </xdr:nvSpPr>
            <xdr:spPr>
              <a:xfrm>
                <a:off x="43011" y="595413"/>
                <a:ext cx="1890381" cy="21599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grpSp>
            <xdr:nvGrpSpPr>
              <xdr:cNvPr id="3575" name="Gruppieren 2">
                <a:extLst>
                  <a:ext uri="{FF2B5EF4-FFF2-40B4-BE49-F238E27FC236}">
                    <a16:creationId xmlns:a16="http://schemas.microsoft.com/office/drawing/2014/main" id="{00000000-0008-0000-0300-0000F70D0000}"/>
                  </a:ext>
                </a:extLst>
              </xdr:cNvPr>
              <xdr:cNvGrpSpPr>
                <a:grpSpLocks/>
              </xdr:cNvGrpSpPr>
            </xdr:nvGrpSpPr>
            <xdr:grpSpPr bwMode="auto">
              <a:xfrm>
                <a:off x="40220" y="480033"/>
                <a:ext cx="1887640" cy="1312159"/>
                <a:chOff x="40234" y="-55630"/>
                <a:chExt cx="1888291" cy="1315652"/>
              </a:xfrm>
            </xdr:grpSpPr>
            <xdr:grpSp>
              <xdr:nvGrpSpPr>
                <xdr:cNvPr id="3577" name="Gruppieren 9">
                  <a:extLst>
                    <a:ext uri="{FF2B5EF4-FFF2-40B4-BE49-F238E27FC236}">
                      <a16:creationId xmlns:a16="http://schemas.microsoft.com/office/drawing/2014/main" id="{00000000-0008-0000-0300-0000F90D0000}"/>
                    </a:ext>
                  </a:extLst>
                </xdr:cNvPr>
                <xdr:cNvGrpSpPr>
                  <a:grpSpLocks/>
                </xdr:cNvGrpSpPr>
              </xdr:nvGrpSpPr>
              <xdr:grpSpPr bwMode="auto">
                <a:xfrm>
                  <a:off x="40234" y="135951"/>
                  <a:ext cx="1888291" cy="915217"/>
                  <a:chOff x="40240" y="85646"/>
                  <a:chExt cx="1888578" cy="915515"/>
                </a:xfrm>
              </xdr:grpSpPr>
              <xdr:cxnSp macro="">
                <xdr:nvCxnSpPr>
                  <xdr:cNvPr id="20" name="Gerade Verbindung 19">
                    <a:extLst>
                      <a:ext uri="{FF2B5EF4-FFF2-40B4-BE49-F238E27FC236}">
                        <a16:creationId xmlns:a16="http://schemas.microsoft.com/office/drawing/2014/main" id="{00000000-0008-0000-0300-000014000000}"/>
                      </a:ext>
                    </a:extLst>
                  </xdr:cNvPr>
                  <xdr:cNvCxnSpPr/>
                </xdr:nvCxnSpPr>
                <xdr:spPr>
                  <a:xfrm>
                    <a:off x="43032" y="109713"/>
                    <a:ext cx="1885428" cy="0"/>
                  </a:xfrm>
                  <a:prstGeom prst="line">
                    <a:avLst/>
                  </a:prstGeom>
                  <a:ln w="3175" cmpd="sng">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21" name="Textfeld 403">
                    <a:extLst>
                      <a:ext uri="{FF2B5EF4-FFF2-40B4-BE49-F238E27FC236}">
                        <a16:creationId xmlns:a16="http://schemas.microsoft.com/office/drawing/2014/main" id="{00000000-0008-0000-0300-000015000000}"/>
                      </a:ext>
                    </a:extLst>
                  </xdr:cNvPr>
                  <xdr:cNvSpPr txBox="1"/>
                </xdr:nvSpPr>
                <xdr:spPr>
                  <a:xfrm>
                    <a:off x="767744" y="81939"/>
                    <a:ext cx="300490" cy="4388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vert270" wrap="square" lIns="91440" tIns="45720" rIns="91440" bIns="45720" numCol="1" spcCol="0" rtlCol="0" fromWordArt="0" anchor="t" anchorCtr="0" forceAA="0" compatLnSpc="1">
                    <a:prstTxWarp prst="textNoShape">
                      <a:avLst/>
                    </a:prstTxWarp>
                    <a:noAutofit/>
                  </a:bodyPr>
                  <a:lstStyle/>
                  <a:p>
                    <a:pPr algn="just">
                      <a:lnSpc>
                        <a:spcPts val="600"/>
                      </a:lnSpc>
                      <a:spcAft>
                        <a:spcPts val="0"/>
                      </a:spcAft>
                    </a:pPr>
                    <a:r>
                      <a:rPr lang="de-CH" sz="800">
                        <a:solidFill>
                          <a:schemeClr val="accent6"/>
                        </a:solidFill>
                        <a:effectLst/>
                        <a:latin typeface="Arial"/>
                        <a:ea typeface="Times New Roman"/>
                        <a:cs typeface="Times New Roman"/>
                      </a:rPr>
                      <a:t>Abstand d</a:t>
                    </a:r>
                  </a:p>
                </xdr:txBody>
              </xdr:sp>
              <xdr:cxnSp macro="">
                <xdr:nvCxnSpPr>
                  <xdr:cNvPr id="36" name="Gerade Verbindung mit Pfeil 35">
                    <a:extLst>
                      <a:ext uri="{FF2B5EF4-FFF2-40B4-BE49-F238E27FC236}">
                        <a16:creationId xmlns:a16="http://schemas.microsoft.com/office/drawing/2014/main" id="{00000000-0008-0000-0300-000024000000}"/>
                      </a:ext>
                    </a:extLst>
                  </xdr:cNvPr>
                  <xdr:cNvCxnSpPr/>
                </xdr:nvCxnSpPr>
                <xdr:spPr>
                  <a:xfrm flipV="1">
                    <a:off x="956287" y="120823"/>
                    <a:ext cx="0" cy="411052"/>
                  </a:xfrm>
                  <a:prstGeom prst="straightConnector1">
                    <a:avLst/>
                  </a:prstGeom>
                  <a:ln w="9525">
                    <a:solidFill>
                      <a:schemeClr val="accent6">
                        <a:lumMod val="75000"/>
                      </a:schemeClr>
                    </a:solidFill>
                    <a:prstDash val="sysDash"/>
                    <a:headEnd w="sm" len="sm"/>
                    <a:tailEnd type="stealth" w="sm" len="med"/>
                  </a:ln>
                </xdr:spPr>
                <xdr:style>
                  <a:lnRef idx="1">
                    <a:schemeClr val="accent1"/>
                  </a:lnRef>
                  <a:fillRef idx="0">
                    <a:schemeClr val="accent1"/>
                  </a:fillRef>
                  <a:effectRef idx="0">
                    <a:schemeClr val="accent1"/>
                  </a:effectRef>
                  <a:fontRef idx="minor">
                    <a:schemeClr val="tx1"/>
                  </a:fontRef>
                </xdr:style>
              </xdr:cxnSp>
              <xdr:grpSp>
                <xdr:nvGrpSpPr>
                  <xdr:cNvPr id="3582" name="Gruppieren 26">
                    <a:extLst>
                      <a:ext uri="{FF2B5EF4-FFF2-40B4-BE49-F238E27FC236}">
                        <a16:creationId xmlns:a16="http://schemas.microsoft.com/office/drawing/2014/main" id="{00000000-0008-0000-0300-0000FE0D0000}"/>
                      </a:ext>
                    </a:extLst>
                  </xdr:cNvPr>
                  <xdr:cNvGrpSpPr>
                    <a:grpSpLocks/>
                  </xdr:cNvGrpSpPr>
                </xdr:nvGrpSpPr>
                <xdr:grpSpPr bwMode="auto">
                  <a:xfrm>
                    <a:off x="721504" y="503227"/>
                    <a:ext cx="467249" cy="497934"/>
                    <a:chOff x="506712" y="0"/>
                    <a:chExt cx="467249" cy="497934"/>
                  </a:xfrm>
                </xdr:grpSpPr>
                <xdr:sp macro="" textlink="">
                  <xdr:nvSpPr>
                    <xdr:cNvPr id="39" name="Rechteck 38">
                      <a:extLst>
                        <a:ext uri="{FF2B5EF4-FFF2-40B4-BE49-F238E27FC236}">
                          <a16:creationId xmlns:a16="http://schemas.microsoft.com/office/drawing/2014/main" id="{00000000-0008-0000-0300-000027000000}"/>
                        </a:ext>
                      </a:extLst>
                    </xdr:cNvPr>
                    <xdr:cNvSpPr/>
                  </xdr:nvSpPr>
                  <xdr:spPr>
                    <a:xfrm>
                      <a:off x="505816" y="23093"/>
                      <a:ext cx="583304" cy="4665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0" name="Ellipse 39">
                      <a:extLst>
                        <a:ext uri="{FF2B5EF4-FFF2-40B4-BE49-F238E27FC236}">
                          <a16:creationId xmlns:a16="http://schemas.microsoft.com/office/drawing/2014/main" id="{00000000-0008-0000-0300-000028000000}"/>
                        </a:ext>
                      </a:extLst>
                    </xdr:cNvPr>
                    <xdr:cNvSpPr>
                      <a:spLocks noChangeAspect="1"/>
                    </xdr:cNvSpPr>
                  </xdr:nvSpPr>
                  <xdr:spPr>
                    <a:xfrm>
                      <a:off x="712035" y="-4681"/>
                      <a:ext cx="64812" cy="6110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grpSp>
            <xdr:sp macro="" textlink="">
              <xdr:nvSpPr>
                <xdr:cNvPr id="6" name="Rechteck 5">
                  <a:extLst>
                    <a:ext uri="{FF2B5EF4-FFF2-40B4-BE49-F238E27FC236}">
                      <a16:creationId xmlns:a16="http://schemas.microsoft.com/office/drawing/2014/main" id="{00000000-0008-0000-0300-000006000000}"/>
                    </a:ext>
                  </a:extLst>
                </xdr:cNvPr>
                <xdr:cNvSpPr/>
              </xdr:nvSpPr>
              <xdr:spPr>
                <a:xfrm>
                  <a:off x="43026" y="-56555"/>
                  <a:ext cx="1885142" cy="131604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sp macro="" textlink="">
            <xdr:nvSpPr>
              <xdr:cNvPr id="63" name="Textfeld 441">
                <a:extLst>
                  <a:ext uri="{FF2B5EF4-FFF2-40B4-BE49-F238E27FC236}">
                    <a16:creationId xmlns:a16="http://schemas.microsoft.com/office/drawing/2014/main" id="{00000000-0008-0000-0300-00003F000000}"/>
                  </a:ext>
                </a:extLst>
              </xdr:cNvPr>
              <xdr:cNvSpPr txBox="1"/>
            </xdr:nvSpPr>
            <xdr:spPr>
              <a:xfrm>
                <a:off x="1179595" y="1636596"/>
                <a:ext cx="824465" cy="1882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600"/>
                  </a:lnSpc>
                  <a:spcAft>
                    <a:spcPts val="0"/>
                  </a:spcAft>
                </a:pPr>
                <a:r>
                  <a:rPr lang="de-CH" sz="500">
                    <a:effectLst/>
                    <a:latin typeface="Arial"/>
                    <a:ea typeface="Times New Roman"/>
                    <a:cs typeface="Times New Roman"/>
                  </a:rPr>
                  <a:t>EP = Empfangspunkt</a:t>
                </a:r>
              </a:p>
            </xdr:txBody>
          </xdr:sp>
        </xdr:grpSp>
      </xdr:grpSp>
      <xdr:sp macro="" textlink="">
        <xdr:nvSpPr>
          <xdr:cNvPr id="67" name="Textfeld 441">
            <a:extLst>
              <a:ext uri="{FF2B5EF4-FFF2-40B4-BE49-F238E27FC236}">
                <a16:creationId xmlns:a16="http://schemas.microsoft.com/office/drawing/2014/main" id="{00000000-0008-0000-0300-000043000000}"/>
              </a:ext>
            </a:extLst>
          </xdr:cNvPr>
          <xdr:cNvSpPr txBox="1"/>
        </xdr:nvSpPr>
        <xdr:spPr>
          <a:xfrm>
            <a:off x="6567" y="1123013"/>
            <a:ext cx="696446" cy="19969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600"/>
              </a:lnSpc>
              <a:spcAft>
                <a:spcPts val="0"/>
              </a:spcAft>
            </a:pPr>
            <a:r>
              <a:rPr lang="de-CH" sz="500">
                <a:effectLst/>
                <a:latin typeface="Arial"/>
                <a:ea typeface="Times New Roman"/>
                <a:cs typeface="Times New Roman"/>
              </a:rPr>
              <a:t>Strassenachse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875272</xdr:colOff>
      <xdr:row>14</xdr:row>
      <xdr:rowOff>180375</xdr:rowOff>
    </xdr:from>
    <xdr:to>
      <xdr:col>1</xdr:col>
      <xdr:colOff>1144395</xdr:colOff>
      <xdr:row>15</xdr:row>
      <xdr:rowOff>186557</xdr:rowOff>
    </xdr:to>
    <xdr:pic>
      <xdr:nvPicPr>
        <xdr:cNvPr id="25" name="Grafik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20000"/>
              <a:lumOff val="80000"/>
              <a:tint val="45000"/>
              <a:satMod val="400000"/>
            </a:schemeClr>
          </a:duotone>
          <a:extLst>
            <a:ext uri="{28A0092B-C50C-407E-A947-70E740481C1C}">
              <a14:useLocalDpi xmlns:a14="http://schemas.microsoft.com/office/drawing/2010/main" val="0"/>
            </a:ext>
          </a:extLst>
        </a:blip>
        <a:srcRect/>
        <a:stretch>
          <a:fillRect/>
        </a:stretch>
      </xdr:blipFill>
      <xdr:spPr bwMode="auto">
        <a:xfrm>
          <a:off x="871462" y="3271305"/>
          <a:ext cx="270992" cy="207413"/>
        </a:xfrm>
        <a:prstGeom prst="rect">
          <a:avLst/>
        </a:prstGeom>
        <a:solidFill>
          <a:schemeClr val="accent3">
            <a:lumMod val="20000"/>
            <a:lumOff val="80000"/>
          </a:schemeClr>
        </a:solidFill>
      </xdr:spPr>
    </xdr:pic>
    <xdr:clientData/>
  </xdr:twoCellAnchor>
  <xdr:twoCellAnchor editAs="oneCell">
    <xdr:from>
      <xdr:col>1</xdr:col>
      <xdr:colOff>455001</xdr:colOff>
      <xdr:row>14</xdr:row>
      <xdr:rowOff>170603</xdr:rowOff>
    </xdr:from>
    <xdr:to>
      <xdr:col>1</xdr:col>
      <xdr:colOff>733736</xdr:colOff>
      <xdr:row>15</xdr:row>
      <xdr:rowOff>184352</xdr:rowOff>
    </xdr:to>
    <xdr:pic>
      <xdr:nvPicPr>
        <xdr:cNvPr id="23" name="Grafik 22">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duotone>
            <a:prstClr val="black"/>
            <a:schemeClr val="accent3">
              <a:lumMod val="20000"/>
              <a:lumOff val="80000"/>
              <a:tint val="45000"/>
              <a:satMod val="400000"/>
            </a:schemeClr>
          </a:duotone>
          <a:extLst>
            <a:ext uri="{28A0092B-C50C-407E-A947-70E740481C1C}">
              <a14:useLocalDpi xmlns:a14="http://schemas.microsoft.com/office/drawing/2010/main" val="0"/>
            </a:ext>
          </a:extLst>
        </a:blip>
        <a:srcRect/>
        <a:stretch>
          <a:fillRect/>
        </a:stretch>
      </xdr:blipFill>
      <xdr:spPr bwMode="auto">
        <a:xfrm>
          <a:off x="458811" y="3269153"/>
          <a:ext cx="270992" cy="207413"/>
        </a:xfrm>
        <a:prstGeom prst="rect">
          <a:avLst/>
        </a:prstGeom>
        <a:solidFill>
          <a:schemeClr val="accent3">
            <a:lumMod val="20000"/>
            <a:lumOff val="80000"/>
          </a:schemeClr>
        </a:solidFill>
      </xdr:spPr>
    </xdr:pic>
    <xdr:clientData/>
  </xdr:twoCellAnchor>
  <xdr:twoCellAnchor>
    <xdr:from>
      <xdr:col>1</xdr:col>
      <xdr:colOff>1848519</xdr:colOff>
      <xdr:row>8</xdr:row>
      <xdr:rowOff>184125</xdr:rowOff>
    </xdr:from>
    <xdr:to>
      <xdr:col>1</xdr:col>
      <xdr:colOff>2807370</xdr:colOff>
      <xdr:row>11</xdr:row>
      <xdr:rowOff>83597</xdr:rowOff>
    </xdr:to>
    <xdr:sp macro="" textlink="">
      <xdr:nvSpPr>
        <xdr:cNvPr id="5" name="Textfeld 441">
          <a:extLst>
            <a:ext uri="{FF2B5EF4-FFF2-40B4-BE49-F238E27FC236}">
              <a16:creationId xmlns:a16="http://schemas.microsoft.com/office/drawing/2014/main" id="{00000000-0008-0000-0400-000005000000}"/>
            </a:ext>
          </a:extLst>
        </xdr:cNvPr>
        <xdr:cNvSpPr txBox="1"/>
      </xdr:nvSpPr>
      <xdr:spPr>
        <a:xfrm>
          <a:off x="1842804" y="2078937"/>
          <a:ext cx="965000" cy="48039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600"/>
            </a:lnSpc>
            <a:spcAft>
              <a:spcPts val="0"/>
            </a:spcAft>
          </a:pPr>
          <a:r>
            <a:rPr lang="de-CH" sz="800">
              <a:effectLst/>
              <a:latin typeface="Arial"/>
              <a:ea typeface="Times New Roman"/>
              <a:cs typeface="Times New Roman"/>
            </a:rPr>
            <a:t>EP 1.5 m über Geschossniveau </a:t>
          </a:r>
        </a:p>
      </xdr:txBody>
    </xdr:sp>
    <xdr:clientData/>
  </xdr:twoCellAnchor>
  <xdr:twoCellAnchor>
    <xdr:from>
      <xdr:col>1</xdr:col>
      <xdr:colOff>3007996</xdr:colOff>
      <xdr:row>13</xdr:row>
      <xdr:rowOff>62864</xdr:rowOff>
    </xdr:from>
    <xdr:to>
      <xdr:col>1</xdr:col>
      <xdr:colOff>3072003</xdr:colOff>
      <xdr:row>16</xdr:row>
      <xdr:rowOff>38789</xdr:rowOff>
    </xdr:to>
    <xdr:sp macro="" textlink="">
      <xdr:nvSpPr>
        <xdr:cNvPr id="94" name="Rechteck 93">
          <a:extLst>
            <a:ext uri="{FF2B5EF4-FFF2-40B4-BE49-F238E27FC236}">
              <a16:creationId xmlns:a16="http://schemas.microsoft.com/office/drawing/2014/main" id="{00000000-0008-0000-0400-00005E000000}"/>
            </a:ext>
          </a:extLst>
        </xdr:cNvPr>
        <xdr:cNvSpPr/>
      </xdr:nvSpPr>
      <xdr:spPr>
        <a:xfrm>
          <a:off x="3009901" y="2920364"/>
          <a:ext cx="45719" cy="576000"/>
        </a:xfrm>
        <a:prstGeom prst="rect">
          <a:avLst/>
        </a:prstGeom>
        <a:solidFill>
          <a:schemeClr val="accent3">
            <a:lumMod val="20000"/>
            <a:lumOff val="8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twoCellAnchor>
    <xdr:from>
      <xdr:col>1</xdr:col>
      <xdr:colOff>28575</xdr:colOff>
      <xdr:row>4</xdr:row>
      <xdr:rowOff>161925</xdr:rowOff>
    </xdr:from>
    <xdr:to>
      <xdr:col>1</xdr:col>
      <xdr:colOff>3076575</xdr:colOff>
      <xdr:row>16</xdr:row>
      <xdr:rowOff>95250</xdr:rowOff>
    </xdr:to>
    <xdr:grpSp>
      <xdr:nvGrpSpPr>
        <xdr:cNvPr id="4814" name="Gruppieren 182">
          <a:extLst>
            <a:ext uri="{FF2B5EF4-FFF2-40B4-BE49-F238E27FC236}">
              <a16:creationId xmlns:a16="http://schemas.microsoft.com/office/drawing/2014/main" id="{00000000-0008-0000-0400-0000CE120000}"/>
            </a:ext>
          </a:extLst>
        </xdr:cNvPr>
        <xdr:cNvGrpSpPr>
          <a:grpSpLocks/>
        </xdr:cNvGrpSpPr>
      </xdr:nvGrpSpPr>
      <xdr:grpSpPr bwMode="auto">
        <a:xfrm>
          <a:off x="209550" y="1304925"/>
          <a:ext cx="3048000" cy="2257425"/>
          <a:chOff x="28575" y="1299320"/>
          <a:chExt cx="3052140" cy="2255468"/>
        </a:xfrm>
      </xdr:grpSpPr>
      <xdr:cxnSp macro="">
        <xdr:nvCxnSpPr>
          <xdr:cNvPr id="167" name="Gerade Verbindung 166">
            <a:extLst>
              <a:ext uri="{FF2B5EF4-FFF2-40B4-BE49-F238E27FC236}">
                <a16:creationId xmlns:a16="http://schemas.microsoft.com/office/drawing/2014/main" id="{00000000-0008-0000-0400-0000A7000000}"/>
              </a:ext>
            </a:extLst>
          </xdr:cNvPr>
          <xdr:cNvCxnSpPr/>
        </xdr:nvCxnSpPr>
        <xdr:spPr>
          <a:xfrm>
            <a:off x="1764480" y="3364453"/>
            <a:ext cx="0" cy="76134"/>
          </a:xfrm>
          <a:prstGeom prst="line">
            <a:avLst/>
          </a:prstGeom>
          <a:ln w="31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4820" name="Gruppieren 181">
            <a:extLst>
              <a:ext uri="{FF2B5EF4-FFF2-40B4-BE49-F238E27FC236}">
                <a16:creationId xmlns:a16="http://schemas.microsoft.com/office/drawing/2014/main" id="{00000000-0008-0000-0400-0000D4120000}"/>
              </a:ext>
            </a:extLst>
          </xdr:cNvPr>
          <xdr:cNvGrpSpPr>
            <a:grpSpLocks/>
          </xdr:cNvGrpSpPr>
        </xdr:nvGrpSpPr>
        <xdr:grpSpPr bwMode="auto">
          <a:xfrm>
            <a:off x="28575" y="1299320"/>
            <a:ext cx="3052140" cy="2255468"/>
            <a:chOff x="28575" y="1301211"/>
            <a:chExt cx="3052140" cy="2247905"/>
          </a:xfrm>
        </xdr:grpSpPr>
        <xdr:sp macro="" textlink="">
          <xdr:nvSpPr>
            <xdr:cNvPr id="129" name="Rechteck 128">
              <a:extLst>
                <a:ext uri="{FF2B5EF4-FFF2-40B4-BE49-F238E27FC236}">
                  <a16:creationId xmlns:a16="http://schemas.microsoft.com/office/drawing/2014/main" id="{00000000-0008-0000-0400-000081000000}"/>
                </a:ext>
              </a:extLst>
            </xdr:cNvPr>
            <xdr:cNvSpPr/>
          </xdr:nvSpPr>
          <xdr:spPr>
            <a:xfrm>
              <a:off x="28575" y="1301211"/>
              <a:ext cx="3052140" cy="224790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nvGrpSpPr>
            <xdr:cNvPr id="4822" name="Gruppieren 134">
              <a:extLst>
                <a:ext uri="{FF2B5EF4-FFF2-40B4-BE49-F238E27FC236}">
                  <a16:creationId xmlns:a16="http://schemas.microsoft.com/office/drawing/2014/main" id="{00000000-0008-0000-0400-0000D6120000}"/>
                </a:ext>
              </a:extLst>
            </xdr:cNvPr>
            <xdr:cNvGrpSpPr>
              <a:grpSpLocks/>
            </xdr:cNvGrpSpPr>
          </xdr:nvGrpSpPr>
          <xdr:grpSpPr bwMode="auto">
            <a:xfrm>
              <a:off x="1662678" y="1632630"/>
              <a:ext cx="1051950" cy="1658622"/>
              <a:chOff x="1750032" y="1925291"/>
              <a:chExt cx="964593" cy="1367872"/>
            </a:xfrm>
          </xdr:grpSpPr>
          <xdr:sp macro="" textlink="">
            <xdr:nvSpPr>
              <xdr:cNvPr id="7" name="Rechteck 6">
                <a:extLst>
                  <a:ext uri="{FF2B5EF4-FFF2-40B4-BE49-F238E27FC236}">
                    <a16:creationId xmlns:a16="http://schemas.microsoft.com/office/drawing/2014/main" id="{00000000-0008-0000-0400-000007000000}"/>
                  </a:ext>
                </a:extLst>
              </xdr:cNvPr>
              <xdr:cNvSpPr/>
            </xdr:nvSpPr>
            <xdr:spPr>
              <a:xfrm rot="16200000">
                <a:off x="1548131" y="2124789"/>
                <a:ext cx="1368881" cy="97079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xnSp macro="">
            <xdr:nvCxnSpPr>
              <xdr:cNvPr id="131" name="Gerade Verbindung 130">
                <a:extLst>
                  <a:ext uri="{FF2B5EF4-FFF2-40B4-BE49-F238E27FC236}">
                    <a16:creationId xmlns:a16="http://schemas.microsoft.com/office/drawing/2014/main" id="{00000000-0008-0000-0400-000083000000}"/>
                  </a:ext>
                </a:extLst>
              </xdr:cNvPr>
              <xdr:cNvCxnSpPr/>
            </xdr:nvCxnSpPr>
            <xdr:spPr>
              <a:xfrm>
                <a:off x="1747175" y="2277742"/>
                <a:ext cx="970793"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 name="Gerade Verbindung 131">
                <a:extLst>
                  <a:ext uri="{FF2B5EF4-FFF2-40B4-BE49-F238E27FC236}">
                    <a16:creationId xmlns:a16="http://schemas.microsoft.com/office/drawing/2014/main" id="{00000000-0008-0000-0400-000084000000}"/>
                  </a:ext>
                </a:extLst>
              </xdr:cNvPr>
              <xdr:cNvCxnSpPr/>
            </xdr:nvCxnSpPr>
            <xdr:spPr>
              <a:xfrm>
                <a:off x="1747175" y="2606274"/>
                <a:ext cx="970793"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3" name="Gerade Verbindung 132">
                <a:extLst>
                  <a:ext uri="{FF2B5EF4-FFF2-40B4-BE49-F238E27FC236}">
                    <a16:creationId xmlns:a16="http://schemas.microsoft.com/office/drawing/2014/main" id="{00000000-0008-0000-0400-000085000000}"/>
                  </a:ext>
                </a:extLst>
              </xdr:cNvPr>
              <xdr:cNvCxnSpPr/>
            </xdr:nvCxnSpPr>
            <xdr:spPr>
              <a:xfrm>
                <a:off x="1747175" y="2942628"/>
                <a:ext cx="970793"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9" name="Freihandform 68">
              <a:extLst>
                <a:ext uri="{FF2B5EF4-FFF2-40B4-BE49-F238E27FC236}">
                  <a16:creationId xmlns:a16="http://schemas.microsoft.com/office/drawing/2014/main" id="{00000000-0008-0000-0400-000045000000}"/>
                </a:ext>
              </a:extLst>
            </xdr:cNvPr>
            <xdr:cNvSpPr/>
          </xdr:nvSpPr>
          <xdr:spPr>
            <a:xfrm>
              <a:off x="1125438" y="2961056"/>
              <a:ext cx="1907587" cy="502696"/>
            </a:xfrm>
            <a:custGeom>
              <a:avLst/>
              <a:gdLst>
                <a:gd name="connsiteX0" fmla="*/ 0 w 1302888"/>
                <a:gd name="connsiteY0" fmla="*/ 303919 h 306561"/>
                <a:gd name="connsiteX1" fmla="*/ 163852 w 1302888"/>
                <a:gd name="connsiteY1" fmla="*/ 240492 h 306561"/>
                <a:gd name="connsiteX2" fmla="*/ 264277 w 1302888"/>
                <a:gd name="connsiteY2" fmla="*/ 171780 h 306561"/>
                <a:gd name="connsiteX3" fmla="*/ 404344 w 1302888"/>
                <a:gd name="connsiteY3" fmla="*/ 116282 h 306561"/>
                <a:gd name="connsiteX4" fmla="*/ 483628 w 1302888"/>
                <a:gd name="connsiteY4" fmla="*/ 68712 h 306561"/>
                <a:gd name="connsiteX5" fmla="*/ 652765 w 1302888"/>
                <a:gd name="connsiteY5" fmla="*/ 58141 h 306561"/>
                <a:gd name="connsiteX6" fmla="*/ 784904 w 1302888"/>
                <a:gd name="connsiteY6" fmla="*/ 21142 h 306561"/>
                <a:gd name="connsiteX7" fmla="*/ 946113 w 1302888"/>
                <a:gd name="connsiteY7" fmla="*/ 0 h 306561"/>
                <a:gd name="connsiteX8" fmla="*/ 1123179 w 1302888"/>
                <a:gd name="connsiteY8" fmla="*/ 2642 h 306561"/>
                <a:gd name="connsiteX9" fmla="*/ 1302888 w 1302888"/>
                <a:gd name="connsiteY9" fmla="*/ 0 h 306561"/>
                <a:gd name="connsiteX10" fmla="*/ 1302888 w 1302888"/>
                <a:gd name="connsiteY10" fmla="*/ 306561 h 306561"/>
                <a:gd name="connsiteX11" fmla="*/ 0 w 1302888"/>
                <a:gd name="connsiteY11" fmla="*/ 303919 h 306561"/>
                <a:gd name="connsiteX0" fmla="*/ 0 w 1302888"/>
                <a:gd name="connsiteY0" fmla="*/ 303919 h 306561"/>
                <a:gd name="connsiteX1" fmla="*/ 163852 w 1302888"/>
                <a:gd name="connsiteY1" fmla="*/ 240492 h 306561"/>
                <a:gd name="connsiteX2" fmla="*/ 264277 w 1302888"/>
                <a:gd name="connsiteY2" fmla="*/ 171780 h 306561"/>
                <a:gd name="connsiteX3" fmla="*/ 404344 w 1302888"/>
                <a:gd name="connsiteY3" fmla="*/ 116282 h 306561"/>
                <a:gd name="connsiteX4" fmla="*/ 483628 w 1302888"/>
                <a:gd name="connsiteY4" fmla="*/ 68712 h 306561"/>
                <a:gd name="connsiteX5" fmla="*/ 652765 w 1302888"/>
                <a:gd name="connsiteY5" fmla="*/ 58141 h 306561"/>
                <a:gd name="connsiteX6" fmla="*/ 784904 w 1302888"/>
                <a:gd name="connsiteY6" fmla="*/ 21142 h 306561"/>
                <a:gd name="connsiteX7" fmla="*/ 946113 w 1302888"/>
                <a:gd name="connsiteY7" fmla="*/ 0 h 306561"/>
                <a:gd name="connsiteX8" fmla="*/ 1123179 w 1302888"/>
                <a:gd name="connsiteY8" fmla="*/ 2642 h 306561"/>
                <a:gd name="connsiteX9" fmla="*/ 1302888 w 1302888"/>
                <a:gd name="connsiteY9" fmla="*/ 306561 h 306561"/>
                <a:gd name="connsiteX10" fmla="*/ 0 w 1302888"/>
                <a:gd name="connsiteY10" fmla="*/ 303919 h 306561"/>
                <a:gd name="connsiteX0" fmla="*/ 0 w 1302888"/>
                <a:gd name="connsiteY0" fmla="*/ 303919 h 306561"/>
                <a:gd name="connsiteX1" fmla="*/ 163852 w 1302888"/>
                <a:gd name="connsiteY1" fmla="*/ 240492 h 306561"/>
                <a:gd name="connsiteX2" fmla="*/ 264277 w 1302888"/>
                <a:gd name="connsiteY2" fmla="*/ 171780 h 306561"/>
                <a:gd name="connsiteX3" fmla="*/ 404344 w 1302888"/>
                <a:gd name="connsiteY3" fmla="*/ 116282 h 306561"/>
                <a:gd name="connsiteX4" fmla="*/ 483628 w 1302888"/>
                <a:gd name="connsiteY4" fmla="*/ 68712 h 306561"/>
                <a:gd name="connsiteX5" fmla="*/ 652765 w 1302888"/>
                <a:gd name="connsiteY5" fmla="*/ 58141 h 306561"/>
                <a:gd name="connsiteX6" fmla="*/ 784904 w 1302888"/>
                <a:gd name="connsiteY6" fmla="*/ 21142 h 306561"/>
                <a:gd name="connsiteX7" fmla="*/ 946113 w 1302888"/>
                <a:gd name="connsiteY7" fmla="*/ 0 h 306561"/>
                <a:gd name="connsiteX8" fmla="*/ 1302888 w 1302888"/>
                <a:gd name="connsiteY8" fmla="*/ 306561 h 306561"/>
                <a:gd name="connsiteX9" fmla="*/ 0 w 1302888"/>
                <a:gd name="connsiteY9" fmla="*/ 303919 h 306561"/>
                <a:gd name="connsiteX0" fmla="*/ 0 w 960020"/>
                <a:gd name="connsiteY0" fmla="*/ 303919 h 306561"/>
                <a:gd name="connsiteX1" fmla="*/ 163852 w 960020"/>
                <a:gd name="connsiteY1" fmla="*/ 240492 h 306561"/>
                <a:gd name="connsiteX2" fmla="*/ 264277 w 960020"/>
                <a:gd name="connsiteY2" fmla="*/ 171780 h 306561"/>
                <a:gd name="connsiteX3" fmla="*/ 404344 w 960020"/>
                <a:gd name="connsiteY3" fmla="*/ 116282 h 306561"/>
                <a:gd name="connsiteX4" fmla="*/ 483628 w 960020"/>
                <a:gd name="connsiteY4" fmla="*/ 68712 h 306561"/>
                <a:gd name="connsiteX5" fmla="*/ 652765 w 960020"/>
                <a:gd name="connsiteY5" fmla="*/ 58141 h 306561"/>
                <a:gd name="connsiteX6" fmla="*/ 784904 w 960020"/>
                <a:gd name="connsiteY6" fmla="*/ 21142 h 306561"/>
                <a:gd name="connsiteX7" fmla="*/ 946113 w 960020"/>
                <a:gd name="connsiteY7" fmla="*/ 0 h 306561"/>
                <a:gd name="connsiteX8" fmla="*/ 960020 w 960020"/>
                <a:gd name="connsiteY8" fmla="*/ 306561 h 306561"/>
                <a:gd name="connsiteX9" fmla="*/ 0 w 960020"/>
                <a:gd name="connsiteY9" fmla="*/ 303919 h 306561"/>
                <a:gd name="connsiteX0" fmla="*/ 0 w 960020"/>
                <a:gd name="connsiteY0" fmla="*/ 303919 h 306561"/>
                <a:gd name="connsiteX1" fmla="*/ 163852 w 960020"/>
                <a:gd name="connsiteY1" fmla="*/ 240492 h 306561"/>
                <a:gd name="connsiteX2" fmla="*/ 264277 w 960020"/>
                <a:gd name="connsiteY2" fmla="*/ 171780 h 306561"/>
                <a:gd name="connsiteX3" fmla="*/ 404344 w 960020"/>
                <a:gd name="connsiteY3" fmla="*/ 116282 h 306561"/>
                <a:gd name="connsiteX4" fmla="*/ 483628 w 960020"/>
                <a:gd name="connsiteY4" fmla="*/ 68712 h 306561"/>
                <a:gd name="connsiteX5" fmla="*/ 652765 w 960020"/>
                <a:gd name="connsiteY5" fmla="*/ 58141 h 306561"/>
                <a:gd name="connsiteX6" fmla="*/ 784904 w 960020"/>
                <a:gd name="connsiteY6" fmla="*/ 21142 h 306561"/>
                <a:gd name="connsiteX7" fmla="*/ 955550 w 960020"/>
                <a:gd name="connsiteY7" fmla="*/ 0 h 306561"/>
                <a:gd name="connsiteX8" fmla="*/ 960020 w 960020"/>
                <a:gd name="connsiteY8" fmla="*/ 306561 h 306561"/>
                <a:gd name="connsiteX9" fmla="*/ 0 w 960020"/>
                <a:gd name="connsiteY9" fmla="*/ 303919 h 306561"/>
                <a:gd name="connsiteX0" fmla="*/ 0 w 955550"/>
                <a:gd name="connsiteY0" fmla="*/ 303919 h 310321"/>
                <a:gd name="connsiteX1" fmla="*/ 163852 w 955550"/>
                <a:gd name="connsiteY1" fmla="*/ 240492 h 310321"/>
                <a:gd name="connsiteX2" fmla="*/ 264277 w 955550"/>
                <a:gd name="connsiteY2" fmla="*/ 171780 h 310321"/>
                <a:gd name="connsiteX3" fmla="*/ 404344 w 955550"/>
                <a:gd name="connsiteY3" fmla="*/ 116282 h 310321"/>
                <a:gd name="connsiteX4" fmla="*/ 483628 w 955550"/>
                <a:gd name="connsiteY4" fmla="*/ 68712 h 310321"/>
                <a:gd name="connsiteX5" fmla="*/ 652765 w 955550"/>
                <a:gd name="connsiteY5" fmla="*/ 58141 h 310321"/>
                <a:gd name="connsiteX6" fmla="*/ 784904 w 955550"/>
                <a:gd name="connsiteY6" fmla="*/ 21142 h 310321"/>
                <a:gd name="connsiteX7" fmla="*/ 955550 w 955550"/>
                <a:gd name="connsiteY7" fmla="*/ 0 h 310321"/>
                <a:gd name="connsiteX8" fmla="*/ 953729 w 955550"/>
                <a:gd name="connsiteY8" fmla="*/ 310321 h 310321"/>
                <a:gd name="connsiteX9" fmla="*/ 0 w 955550"/>
                <a:gd name="connsiteY9" fmla="*/ 303919 h 3103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55550" h="310321">
                  <a:moveTo>
                    <a:pt x="0" y="303919"/>
                  </a:moveTo>
                  <a:lnTo>
                    <a:pt x="163852" y="240492"/>
                  </a:lnTo>
                  <a:lnTo>
                    <a:pt x="264277" y="171780"/>
                  </a:lnTo>
                  <a:lnTo>
                    <a:pt x="404344" y="116282"/>
                  </a:lnTo>
                  <a:lnTo>
                    <a:pt x="483628" y="68712"/>
                  </a:lnTo>
                  <a:lnTo>
                    <a:pt x="652765" y="58141"/>
                  </a:lnTo>
                  <a:lnTo>
                    <a:pt x="784904" y="21142"/>
                  </a:lnTo>
                  <a:lnTo>
                    <a:pt x="955550" y="0"/>
                  </a:lnTo>
                  <a:lnTo>
                    <a:pt x="953729" y="310321"/>
                  </a:lnTo>
                  <a:lnTo>
                    <a:pt x="0" y="303919"/>
                  </a:lnTo>
                  <a:close/>
                </a:path>
              </a:pathLst>
            </a:custGeom>
            <a:solidFill>
              <a:srgbClr val="00B050"/>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153" name="Rechteck 152">
              <a:extLst>
                <a:ext uri="{FF2B5EF4-FFF2-40B4-BE49-F238E27FC236}">
                  <a16:creationId xmlns:a16="http://schemas.microsoft.com/office/drawing/2014/main" id="{00000000-0008-0000-0400-000099000000}"/>
                </a:ext>
              </a:extLst>
            </xdr:cNvPr>
            <xdr:cNvSpPr/>
          </xdr:nvSpPr>
          <xdr:spPr>
            <a:xfrm>
              <a:off x="391017" y="3425813"/>
              <a:ext cx="820263" cy="3793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xnSp macro="">
          <xdr:nvCxnSpPr>
            <xdr:cNvPr id="155" name="Gerade Verbindung 154">
              <a:extLst>
                <a:ext uri="{FF2B5EF4-FFF2-40B4-BE49-F238E27FC236}">
                  <a16:creationId xmlns:a16="http://schemas.microsoft.com/office/drawing/2014/main" id="{00000000-0008-0000-0400-00009B000000}"/>
                </a:ext>
              </a:extLst>
            </xdr:cNvPr>
            <xdr:cNvCxnSpPr/>
          </xdr:nvCxnSpPr>
          <xdr:spPr>
            <a:xfrm>
              <a:off x="715307" y="2695481"/>
              <a:ext cx="1077787" cy="0"/>
            </a:xfrm>
            <a:prstGeom prst="line">
              <a:avLst/>
            </a:prstGeom>
            <a:ln w="3175" cmpd="sng">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157" name="Gerade Verbindung mit Pfeil 156">
              <a:extLst>
                <a:ext uri="{FF2B5EF4-FFF2-40B4-BE49-F238E27FC236}">
                  <a16:creationId xmlns:a16="http://schemas.microsoft.com/office/drawing/2014/main" id="{00000000-0008-0000-0400-00009D000000}"/>
                </a:ext>
              </a:extLst>
            </xdr:cNvPr>
            <xdr:cNvCxnSpPr/>
          </xdr:nvCxnSpPr>
          <xdr:spPr>
            <a:xfrm flipV="1">
              <a:off x="801148" y="2695481"/>
              <a:ext cx="0" cy="749302"/>
            </a:xfrm>
            <a:prstGeom prst="straightConnector1">
              <a:avLst/>
            </a:prstGeom>
            <a:ln w="9525">
              <a:solidFill>
                <a:schemeClr val="accent6">
                  <a:lumMod val="75000"/>
                </a:schemeClr>
              </a:solidFill>
              <a:prstDash val="sysDash"/>
              <a:headEnd type="stealth" w="sm" len="med"/>
              <a:tailEnd type="stealth" w="sm" len="med"/>
            </a:ln>
          </xdr:spPr>
          <xdr:style>
            <a:lnRef idx="1">
              <a:schemeClr val="accent1"/>
            </a:lnRef>
            <a:fillRef idx="0">
              <a:schemeClr val="accent1"/>
            </a:fillRef>
            <a:effectRef idx="0">
              <a:schemeClr val="accent1"/>
            </a:effectRef>
            <a:fontRef idx="minor">
              <a:schemeClr val="tx1"/>
            </a:fontRef>
          </xdr:style>
        </xdr:cxnSp>
        <xdr:sp macro="" textlink="">
          <xdr:nvSpPr>
            <xdr:cNvPr id="164" name="Textfeld 403">
              <a:extLst>
                <a:ext uri="{FF2B5EF4-FFF2-40B4-BE49-F238E27FC236}">
                  <a16:creationId xmlns:a16="http://schemas.microsoft.com/office/drawing/2014/main" id="{00000000-0008-0000-0400-0000A4000000}"/>
                </a:ext>
              </a:extLst>
            </xdr:cNvPr>
            <xdr:cNvSpPr txBox="1"/>
          </xdr:nvSpPr>
          <xdr:spPr>
            <a:xfrm>
              <a:off x="600851" y="2771360"/>
              <a:ext cx="228910" cy="4363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vert270" wrap="square" lIns="91440" tIns="45720" rIns="91440" bIns="45720" numCol="1" spcCol="0" rtlCol="0" fromWordArt="0" anchor="t" anchorCtr="0" forceAA="0" compatLnSpc="1">
              <a:prstTxWarp prst="textNoShape">
                <a:avLst/>
              </a:prstTxWarp>
              <a:noAutofit/>
            </a:bodyPr>
            <a:lstStyle/>
            <a:p>
              <a:pPr algn="just">
                <a:lnSpc>
                  <a:spcPts val="600"/>
                </a:lnSpc>
                <a:spcAft>
                  <a:spcPts val="0"/>
                </a:spcAft>
              </a:pPr>
              <a:r>
                <a:rPr lang="de-CH" sz="800">
                  <a:solidFill>
                    <a:schemeClr val="accent6">
                      <a:lumMod val="75000"/>
                    </a:schemeClr>
                  </a:solidFill>
                  <a:effectLst/>
                  <a:latin typeface="Arial"/>
                  <a:ea typeface="Times New Roman"/>
                  <a:cs typeface="Times New Roman"/>
                </a:rPr>
                <a:t>Höhe h</a:t>
              </a:r>
            </a:p>
          </xdr:txBody>
        </xdr:sp>
        <xdr:sp macro="" textlink="">
          <xdr:nvSpPr>
            <xdr:cNvPr id="134" name="Ellipse 133">
              <a:extLst>
                <a:ext uri="{FF2B5EF4-FFF2-40B4-BE49-F238E27FC236}">
                  <a16:creationId xmlns:a16="http://schemas.microsoft.com/office/drawing/2014/main" id="{00000000-0008-0000-0400-000086000000}"/>
                </a:ext>
              </a:extLst>
            </xdr:cNvPr>
            <xdr:cNvSpPr>
              <a:spLocks/>
            </xdr:cNvSpPr>
          </xdr:nvSpPr>
          <xdr:spPr>
            <a:xfrm>
              <a:off x="1621411" y="2648057"/>
              <a:ext cx="114455" cy="1043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grpSp>
    <xdr:clientData/>
  </xdr:twoCellAnchor>
  <xdr:twoCellAnchor>
    <xdr:from>
      <xdr:col>1</xdr:col>
      <xdr:colOff>1571564</xdr:colOff>
      <xdr:row>12</xdr:row>
      <xdr:rowOff>71854</xdr:rowOff>
    </xdr:from>
    <xdr:to>
      <xdr:col>1</xdr:col>
      <xdr:colOff>2527697</xdr:colOff>
      <xdr:row>13</xdr:row>
      <xdr:rowOff>180160</xdr:rowOff>
    </xdr:to>
    <xdr:sp macro="" textlink="">
      <xdr:nvSpPr>
        <xdr:cNvPr id="26" name="Textfeld 441">
          <a:extLst>
            <a:ext uri="{FF2B5EF4-FFF2-40B4-BE49-F238E27FC236}">
              <a16:creationId xmlns:a16="http://schemas.microsoft.com/office/drawing/2014/main" id="{00000000-0008-0000-0400-00001A000000}"/>
            </a:ext>
          </a:extLst>
        </xdr:cNvPr>
        <xdr:cNvSpPr txBox="1"/>
      </xdr:nvSpPr>
      <xdr:spPr>
        <a:xfrm>
          <a:off x="1581089" y="2738854"/>
          <a:ext cx="954005" cy="3107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700"/>
            </a:lnSpc>
            <a:spcAft>
              <a:spcPts val="0"/>
            </a:spcAft>
          </a:pPr>
          <a:r>
            <a:rPr lang="de-CH" sz="700">
              <a:effectLst/>
              <a:latin typeface="Arial"/>
              <a:ea typeface="Times New Roman"/>
              <a:cs typeface="Times New Roman"/>
            </a:rPr>
            <a:t>1.OG</a:t>
          </a:r>
        </a:p>
      </xdr:txBody>
    </xdr:sp>
    <xdr:clientData/>
  </xdr:twoCellAnchor>
  <xdr:twoCellAnchor>
    <xdr:from>
      <xdr:col>1</xdr:col>
      <xdr:colOff>1571564</xdr:colOff>
      <xdr:row>13</xdr:row>
      <xdr:rowOff>196869</xdr:rowOff>
    </xdr:from>
    <xdr:to>
      <xdr:col>1</xdr:col>
      <xdr:colOff>2527697</xdr:colOff>
      <xdr:row>15</xdr:row>
      <xdr:rowOff>102768</xdr:rowOff>
    </xdr:to>
    <xdr:sp macro="" textlink="">
      <xdr:nvSpPr>
        <xdr:cNvPr id="27" name="Textfeld 441">
          <a:extLst>
            <a:ext uri="{FF2B5EF4-FFF2-40B4-BE49-F238E27FC236}">
              <a16:creationId xmlns:a16="http://schemas.microsoft.com/office/drawing/2014/main" id="{00000000-0008-0000-0400-00001B000000}"/>
            </a:ext>
          </a:extLst>
        </xdr:cNvPr>
        <xdr:cNvSpPr txBox="1"/>
      </xdr:nvSpPr>
      <xdr:spPr>
        <a:xfrm>
          <a:off x="1581089" y="3066275"/>
          <a:ext cx="954005" cy="3107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700"/>
            </a:lnSpc>
            <a:spcAft>
              <a:spcPts val="0"/>
            </a:spcAft>
          </a:pPr>
          <a:r>
            <a:rPr lang="de-CH" sz="700">
              <a:effectLst/>
              <a:latin typeface="Arial"/>
              <a:ea typeface="Times New Roman"/>
              <a:cs typeface="Times New Roman"/>
            </a:rPr>
            <a:t>EG</a:t>
          </a:r>
        </a:p>
      </xdr:txBody>
    </xdr:sp>
    <xdr:clientData/>
  </xdr:twoCellAnchor>
  <xdr:twoCellAnchor>
    <xdr:from>
      <xdr:col>1</xdr:col>
      <xdr:colOff>1594663</xdr:colOff>
      <xdr:row>10</xdr:row>
      <xdr:rowOff>30181</xdr:rowOff>
    </xdr:from>
    <xdr:to>
      <xdr:col>1</xdr:col>
      <xdr:colOff>2533626</xdr:colOff>
      <xdr:row>11</xdr:row>
      <xdr:rowOff>152289</xdr:rowOff>
    </xdr:to>
    <xdr:sp macro="" textlink="">
      <xdr:nvSpPr>
        <xdr:cNvPr id="28" name="Textfeld 441">
          <a:extLst>
            <a:ext uri="{FF2B5EF4-FFF2-40B4-BE49-F238E27FC236}">
              <a16:creationId xmlns:a16="http://schemas.microsoft.com/office/drawing/2014/main" id="{00000000-0008-0000-0400-00001C000000}"/>
            </a:ext>
          </a:extLst>
        </xdr:cNvPr>
        <xdr:cNvSpPr txBox="1"/>
      </xdr:nvSpPr>
      <xdr:spPr>
        <a:xfrm>
          <a:off x="1587043" y="2316181"/>
          <a:ext cx="954005" cy="3107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700"/>
            </a:lnSpc>
            <a:spcAft>
              <a:spcPts val="0"/>
            </a:spcAft>
          </a:pPr>
          <a:r>
            <a:rPr lang="de-CH" sz="700">
              <a:effectLst/>
              <a:latin typeface="Arial"/>
              <a:ea typeface="Times New Roman"/>
              <a:cs typeface="Times New Roman"/>
            </a:rPr>
            <a:t>2.OG</a:t>
          </a:r>
        </a:p>
      </xdr:txBody>
    </xdr:sp>
    <xdr:clientData/>
  </xdr:twoCellAnchor>
  <xdr:twoCellAnchor>
    <xdr:from>
      <xdr:col>1</xdr:col>
      <xdr:colOff>1591091</xdr:colOff>
      <xdr:row>8</xdr:row>
      <xdr:rowOff>12321</xdr:rowOff>
    </xdr:from>
    <xdr:to>
      <xdr:col>1</xdr:col>
      <xdr:colOff>2548837</xdr:colOff>
      <xdr:row>9</xdr:row>
      <xdr:rowOff>125141</xdr:rowOff>
    </xdr:to>
    <xdr:sp macro="" textlink="">
      <xdr:nvSpPr>
        <xdr:cNvPr id="29" name="Textfeld 441">
          <a:extLst>
            <a:ext uri="{FF2B5EF4-FFF2-40B4-BE49-F238E27FC236}">
              <a16:creationId xmlns:a16="http://schemas.microsoft.com/office/drawing/2014/main" id="{00000000-0008-0000-0400-00001D000000}"/>
            </a:ext>
          </a:extLst>
        </xdr:cNvPr>
        <xdr:cNvSpPr txBox="1"/>
      </xdr:nvSpPr>
      <xdr:spPr>
        <a:xfrm>
          <a:off x="1592996" y="1917321"/>
          <a:ext cx="954005" cy="3107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700"/>
            </a:lnSpc>
            <a:spcAft>
              <a:spcPts val="0"/>
            </a:spcAft>
          </a:pPr>
          <a:r>
            <a:rPr lang="de-CH" sz="700">
              <a:effectLst/>
              <a:latin typeface="Arial"/>
              <a:ea typeface="Times New Roman"/>
              <a:cs typeface="Times New Roman"/>
            </a:rPr>
            <a:t>3.OG</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14028</xdr:rowOff>
    </xdr:from>
    <xdr:ext cx="5353831" cy="1315169"/>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0" y="554182"/>
          <a:ext cx="5343525" cy="1307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noAutofit/>
        </a:bodyPr>
        <a:lstStyle/>
        <a:p>
          <a:r>
            <a:rPr lang="de-CH" sz="1000" b="0" i="0">
              <a:solidFill>
                <a:schemeClr val="tx1"/>
              </a:solidFill>
              <a:effectLst/>
              <a:latin typeface="Arial" panose="020B0604020202020204" pitchFamily="34" charset="0"/>
              <a:ea typeface="+mn-ea"/>
              <a:cs typeface="Arial" panose="020B0604020202020204" pitchFamily="34" charset="0"/>
            </a:rPr>
            <a:t>Massgebend für einen allfälligen Reflexionszuschlag ist die Situation auf der </a:t>
          </a:r>
          <a:r>
            <a:rPr lang="de-CH" sz="1000" b="1" i="0">
              <a:solidFill>
                <a:schemeClr val="tx1"/>
              </a:solidFill>
              <a:effectLst/>
              <a:latin typeface="Arial" panose="020B0604020202020204" pitchFamily="34" charset="0"/>
              <a:ea typeface="+mn-ea"/>
              <a:cs typeface="Arial" panose="020B0604020202020204" pitchFamily="34" charset="0"/>
            </a:rPr>
            <a:t>gegenüberliegenden Strassenseite</a:t>
          </a:r>
          <a:r>
            <a:rPr lang="de-CH" sz="1000" b="0" i="0">
              <a:solidFill>
                <a:schemeClr val="tx1"/>
              </a:solidFill>
              <a:effectLst/>
              <a:latin typeface="Arial" panose="020B0604020202020204" pitchFamily="34" charset="0"/>
              <a:ea typeface="+mn-ea"/>
              <a:cs typeface="Arial" panose="020B0604020202020204" pitchFamily="34" charset="0"/>
            </a:rPr>
            <a:t>: </a:t>
          </a:r>
          <a:br>
            <a:rPr lang="de-CH" sz="1000" b="0" i="0">
              <a:solidFill>
                <a:schemeClr val="tx1"/>
              </a:solidFill>
              <a:effectLst/>
              <a:latin typeface="Arial" panose="020B0604020202020204" pitchFamily="34" charset="0"/>
              <a:ea typeface="+mn-ea"/>
              <a:cs typeface="Arial" panose="020B0604020202020204" pitchFamily="34" charset="0"/>
            </a:rPr>
          </a:br>
          <a:r>
            <a:rPr lang="de-CH" sz="1000" b="0" i="0">
              <a:solidFill>
                <a:schemeClr val="tx1"/>
              </a:solidFill>
              <a:effectLst/>
              <a:latin typeface="Arial" panose="020B0604020202020204" pitchFamily="34" charset="0"/>
              <a:ea typeface="+mn-ea"/>
              <a:cs typeface="Arial" panose="020B0604020202020204" pitchFamily="34" charset="0"/>
            </a:rPr>
            <a:t> </a:t>
          </a:r>
        </a:p>
        <a:p>
          <a:pPr marL="628650" lvl="1" indent="-171450">
            <a:buFont typeface="Arial" panose="020B0604020202020204" pitchFamily="34" charset="0"/>
            <a:buChar char="•"/>
          </a:pPr>
          <a:r>
            <a:rPr lang="de-CH" sz="1000" b="0" i="0">
              <a:solidFill>
                <a:schemeClr val="tx1"/>
              </a:solidFill>
              <a:effectLst/>
              <a:latin typeface="Arial" panose="020B0604020202020204" pitchFamily="34" charset="0"/>
              <a:ea typeface="+mn-ea"/>
              <a:cs typeface="Arial" panose="020B0604020202020204" pitchFamily="34" charset="0"/>
            </a:rPr>
            <a:t>keine oder lockere Bebauung, niedrige Stockwerkzahl        0 dB</a:t>
          </a:r>
        </a:p>
        <a:p>
          <a:pPr marL="628650" lvl="1" indent="-171450">
            <a:buFont typeface="Arial" panose="020B0604020202020204" pitchFamily="34" charset="0"/>
            <a:buChar char="•"/>
          </a:pPr>
          <a:r>
            <a:rPr lang="de-CH" sz="1000" b="0" i="0">
              <a:solidFill>
                <a:schemeClr val="tx1"/>
              </a:solidFill>
              <a:effectLst/>
              <a:latin typeface="Arial" panose="020B0604020202020204" pitchFamily="34" charset="0"/>
              <a:ea typeface="+mn-ea"/>
              <a:cs typeface="Arial" panose="020B0604020202020204" pitchFamily="34" charset="0"/>
            </a:rPr>
            <a:t>lockere Bebauung, hohe Stockwerkzahl  </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1 dB</a:t>
          </a:r>
        </a:p>
        <a:p>
          <a:pPr marL="628650" lvl="1" indent="-171450">
            <a:buFont typeface="Arial" panose="020B0604020202020204" pitchFamily="34" charset="0"/>
            <a:buChar char="•"/>
          </a:pPr>
          <a:r>
            <a:rPr lang="de-CH" sz="1000" b="0" i="0">
              <a:solidFill>
                <a:schemeClr val="tx1"/>
              </a:solidFill>
              <a:effectLst/>
              <a:latin typeface="Arial" panose="020B0604020202020204" pitchFamily="34" charset="0"/>
              <a:ea typeface="+mn-ea"/>
              <a:cs typeface="Arial" panose="020B0604020202020204" pitchFamily="34" charset="0"/>
            </a:rPr>
            <a:t>geschlossene Bebauung, niedrige Stockwerkzahl  </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1 dB</a:t>
          </a:r>
        </a:p>
        <a:p>
          <a:pPr marL="628650" lvl="1" indent="-171450">
            <a:buFont typeface="Arial" panose="020B0604020202020204" pitchFamily="34" charset="0"/>
            <a:buChar char="•"/>
          </a:pPr>
          <a:r>
            <a:rPr lang="de-CH" sz="1000" b="0" i="0">
              <a:solidFill>
                <a:schemeClr val="tx1"/>
              </a:solidFill>
              <a:effectLst/>
              <a:latin typeface="Arial" panose="020B0604020202020204" pitchFamily="34" charset="0"/>
              <a:ea typeface="+mn-ea"/>
              <a:cs typeface="Arial" panose="020B0604020202020204" pitchFamily="34" charset="0"/>
            </a:rPr>
            <a:t>geschlossene Bebauung, hohe Stockwerkzahl  </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    2 dB</a:t>
          </a:r>
        </a:p>
        <a:p>
          <a:endParaRPr lang="de-CH" sz="1100"/>
        </a:p>
      </xdr:txBody>
    </xdr:sp>
    <xdr:clientData/>
  </xdr:oneCellAnchor>
  <xdr:twoCellAnchor>
    <xdr:from>
      <xdr:col>1</xdr:col>
      <xdr:colOff>3448886</xdr:colOff>
      <xdr:row>4</xdr:row>
      <xdr:rowOff>676148</xdr:rowOff>
    </xdr:from>
    <xdr:to>
      <xdr:col>1</xdr:col>
      <xdr:colOff>3670672</xdr:colOff>
      <xdr:row>4</xdr:row>
      <xdr:rowOff>676148</xdr:rowOff>
    </xdr:to>
    <xdr:cxnSp macro="">
      <xdr:nvCxnSpPr>
        <xdr:cNvPr id="3" name="Gerade Verbindung mit Pfeil 2">
          <a:extLst>
            <a:ext uri="{FF2B5EF4-FFF2-40B4-BE49-F238E27FC236}">
              <a16:creationId xmlns:a16="http://schemas.microsoft.com/office/drawing/2014/main" id="{00000000-0008-0000-0500-000003000000}"/>
            </a:ext>
          </a:extLst>
        </xdr:cNvPr>
        <xdr:cNvCxnSpPr/>
      </xdr:nvCxnSpPr>
      <xdr:spPr>
        <a:xfrm>
          <a:off x="3633903" y="1410270"/>
          <a:ext cx="216000" cy="0"/>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2935047</xdr:colOff>
      <xdr:row>4</xdr:row>
      <xdr:rowOff>527466</xdr:rowOff>
    </xdr:from>
    <xdr:to>
      <xdr:col>1</xdr:col>
      <xdr:colOff>3149185</xdr:colOff>
      <xdr:row>4</xdr:row>
      <xdr:rowOff>527466</xdr:rowOff>
    </xdr:to>
    <xdr:cxnSp macro="">
      <xdr:nvCxnSpPr>
        <xdr:cNvPr id="4" name="Gerade Verbindung mit Pfeil 3">
          <a:extLst>
            <a:ext uri="{FF2B5EF4-FFF2-40B4-BE49-F238E27FC236}">
              <a16:creationId xmlns:a16="http://schemas.microsoft.com/office/drawing/2014/main" id="{00000000-0008-0000-0500-000004000000}"/>
            </a:ext>
          </a:extLst>
        </xdr:cNvPr>
        <xdr:cNvCxnSpPr/>
      </xdr:nvCxnSpPr>
      <xdr:spPr>
        <a:xfrm>
          <a:off x="3118159" y="1261588"/>
          <a:ext cx="216000" cy="0"/>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3711822</xdr:colOff>
      <xdr:row>4</xdr:row>
      <xdr:rowOff>374136</xdr:rowOff>
    </xdr:from>
    <xdr:to>
      <xdr:col>1</xdr:col>
      <xdr:colOff>3933608</xdr:colOff>
      <xdr:row>4</xdr:row>
      <xdr:rowOff>374136</xdr:rowOff>
    </xdr:to>
    <xdr:cxnSp macro="">
      <xdr:nvCxnSpPr>
        <xdr:cNvPr id="5" name="Gerade Verbindung mit Pfeil 4">
          <a:extLst>
            <a:ext uri="{FF2B5EF4-FFF2-40B4-BE49-F238E27FC236}">
              <a16:creationId xmlns:a16="http://schemas.microsoft.com/office/drawing/2014/main" id="{00000000-0008-0000-0500-000005000000}"/>
            </a:ext>
          </a:extLst>
        </xdr:cNvPr>
        <xdr:cNvCxnSpPr/>
      </xdr:nvCxnSpPr>
      <xdr:spPr>
        <a:xfrm>
          <a:off x="3898744" y="1108258"/>
          <a:ext cx="216000" cy="0"/>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3293884</xdr:colOff>
      <xdr:row>4</xdr:row>
      <xdr:rowOff>815538</xdr:rowOff>
    </xdr:from>
    <xdr:to>
      <xdr:col>1</xdr:col>
      <xdr:colOff>3517332</xdr:colOff>
      <xdr:row>4</xdr:row>
      <xdr:rowOff>815538</xdr:rowOff>
    </xdr:to>
    <xdr:cxnSp macro="">
      <xdr:nvCxnSpPr>
        <xdr:cNvPr id="6" name="Gerade Verbindung mit Pfeil 5">
          <a:extLst>
            <a:ext uri="{FF2B5EF4-FFF2-40B4-BE49-F238E27FC236}">
              <a16:creationId xmlns:a16="http://schemas.microsoft.com/office/drawing/2014/main" id="{00000000-0008-0000-0500-000006000000}"/>
            </a:ext>
          </a:extLst>
        </xdr:cNvPr>
        <xdr:cNvCxnSpPr/>
      </xdr:nvCxnSpPr>
      <xdr:spPr>
        <a:xfrm>
          <a:off x="3471281" y="1549660"/>
          <a:ext cx="216000" cy="0"/>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xdr:colOff>
      <xdr:row>3</xdr:row>
      <xdr:rowOff>14028</xdr:rowOff>
    </xdr:from>
    <xdr:ext cx="5229149" cy="1024220"/>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 y="560018"/>
          <a:ext cx="5226326" cy="1016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noAutofit/>
        </a:bodyPr>
        <a:lstStyle/>
        <a:p>
          <a:r>
            <a:rPr lang="de-CH" sz="1000" b="0" i="0">
              <a:solidFill>
                <a:schemeClr val="tx1"/>
              </a:solidFill>
              <a:effectLst/>
              <a:latin typeface="Arial" panose="020B0604020202020204" pitchFamily="34" charset="0"/>
              <a:ea typeface="+mn-ea"/>
              <a:cs typeface="Arial" panose="020B0604020202020204" pitchFamily="34" charset="0"/>
            </a:rPr>
            <a:t>Die Empfindlichkeitsstufen werden auf Grund der Lärmvorbelastung</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und der Art der Nutzung zugeteilt.</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Die geltende Empfindlichkeitsstufe ist dem rechtsgültigen</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Bau- und Zonenreglement</a:t>
          </a:r>
          <a:r>
            <a:rPr lang="de-CH" sz="1000" b="0" i="0" baseline="0">
              <a:solidFill>
                <a:schemeClr val="tx1"/>
              </a:solidFill>
              <a:effectLst/>
              <a:latin typeface="Arial" panose="020B0604020202020204" pitchFamily="34" charset="0"/>
              <a:ea typeface="+mn-ea"/>
              <a:cs typeface="Arial" panose="020B0604020202020204" pitchFamily="34" charset="0"/>
            </a:rPr>
            <a:t> (</a:t>
          </a:r>
          <a:r>
            <a:rPr lang="de-CH" sz="1000" b="0" i="0">
              <a:solidFill>
                <a:schemeClr val="tx1"/>
              </a:solidFill>
              <a:effectLst/>
              <a:latin typeface="Arial" panose="020B0604020202020204" pitchFamily="34" charset="0"/>
              <a:ea typeface="+mn-ea"/>
              <a:cs typeface="Arial" panose="020B0604020202020204" pitchFamily="34" charset="0"/>
            </a:rPr>
            <a:t>Zonenplan) der Gemeinde zu entnehmen.</a:t>
          </a:r>
        </a:p>
        <a:p>
          <a:endParaRPr lang="de-CH"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14028</xdr:rowOff>
    </xdr:from>
    <xdr:ext cx="6074842" cy="1530852"/>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0" y="555048"/>
          <a:ext cx="6067425" cy="1521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noAutofit/>
        </a:bodyPr>
        <a:lstStyle/>
        <a:p>
          <a:pPr>
            <a:lnSpc>
              <a:spcPts val="1100"/>
            </a:lnSpc>
          </a:pPr>
          <a:r>
            <a:rPr lang="de-CH" sz="1000" b="0" i="0">
              <a:solidFill>
                <a:schemeClr val="tx1"/>
              </a:solidFill>
              <a:effectLst/>
              <a:latin typeface="Arial" panose="020B0604020202020204" pitchFamily="34" charset="0"/>
              <a:ea typeface="+mn-ea"/>
              <a:cs typeface="Arial" panose="020B0604020202020204" pitchFamily="34" charset="0"/>
            </a:rPr>
            <a:t>Gemäss Lärmschutzverordnung (LSV) sind lärmempfindliche</a:t>
          </a:r>
          <a:r>
            <a:rPr lang="de-CH" sz="1000" b="0" i="0" baseline="0">
              <a:solidFill>
                <a:schemeClr val="tx1"/>
              </a:solidFill>
              <a:effectLst/>
              <a:latin typeface="Arial" panose="020B0604020202020204" pitchFamily="34" charset="0"/>
              <a:ea typeface="+mn-ea"/>
              <a:cs typeface="Arial" panose="020B0604020202020204" pitchFamily="34" charset="0"/>
            </a:rPr>
            <a:t> Räume: </a:t>
          </a:r>
        </a:p>
        <a:p>
          <a:pPr>
            <a:lnSpc>
              <a:spcPts val="1100"/>
            </a:lnSpc>
          </a:pPr>
          <a:endParaRPr lang="de-CH" sz="1000">
            <a:effectLst/>
            <a:latin typeface="Arial" panose="020B0604020202020204" pitchFamily="34" charset="0"/>
            <a:cs typeface="Arial" panose="020B0604020202020204" pitchFamily="34" charset="0"/>
          </a:endParaRPr>
        </a:p>
        <a:p>
          <a:pPr>
            <a:lnSpc>
              <a:spcPts val="1100"/>
            </a:lnSpc>
          </a:pPr>
          <a:r>
            <a:rPr lang="de-CH" sz="1000" b="0" i="0" baseline="0">
              <a:solidFill>
                <a:schemeClr val="tx1"/>
              </a:solidFill>
              <a:effectLst/>
              <a:latin typeface="Arial" panose="020B0604020202020204" pitchFamily="34" charset="0"/>
              <a:ea typeface="+mn-ea"/>
              <a:cs typeface="Arial" panose="020B0604020202020204" pitchFamily="34" charset="0"/>
            </a:rPr>
            <a:t>a.	Räume in Wohnungen, ausgenommen Küchen ohne Wohnanteil, 	Sanitärräume und Abstellräume; 	</a:t>
          </a:r>
          <a:endParaRPr lang="de-CH" sz="1000">
            <a:effectLst/>
            <a:latin typeface="Arial" panose="020B0604020202020204" pitchFamily="34" charset="0"/>
            <a:cs typeface="Arial" panose="020B0604020202020204" pitchFamily="34" charset="0"/>
          </a:endParaRPr>
        </a:p>
        <a:p>
          <a:pPr>
            <a:lnSpc>
              <a:spcPts val="1000"/>
            </a:lnSpc>
          </a:pPr>
          <a:endParaRPr lang="de-CH" sz="1000">
            <a:latin typeface="Arial" panose="020B0604020202020204" pitchFamily="34" charset="0"/>
            <a:cs typeface="Arial" panose="020B0604020202020204" pitchFamily="34" charset="0"/>
          </a:endParaRPr>
        </a:p>
        <a:p>
          <a:pPr>
            <a:lnSpc>
              <a:spcPts val="1000"/>
            </a:lnSpc>
          </a:pPr>
          <a:r>
            <a:rPr lang="de-CH" sz="1000">
              <a:latin typeface="Arial" panose="020B0604020202020204" pitchFamily="34" charset="0"/>
              <a:cs typeface="Arial" panose="020B0604020202020204" pitchFamily="34" charset="0"/>
            </a:rPr>
            <a:t>b.	Räume</a:t>
          </a:r>
          <a:r>
            <a:rPr lang="de-CH" sz="1000" baseline="0">
              <a:latin typeface="Arial" panose="020B0604020202020204" pitchFamily="34" charset="0"/>
              <a:cs typeface="Arial" panose="020B0604020202020204" pitchFamily="34" charset="0"/>
            </a:rPr>
            <a:t> in Betrieben, in denen sich Personen regelmässig während längerer Zeit  	aufhalten, ausgenommen Räume für die Nutztierhaltung und Räume mit erheblichen 	Betriebslärm.</a:t>
          </a:r>
        </a:p>
        <a:p>
          <a:pPr>
            <a:lnSpc>
              <a:spcPts val="1100"/>
            </a:lnSpc>
          </a:pPr>
          <a:r>
            <a:rPr lang="de-CH" sz="1100" baseline="0">
              <a:latin typeface="Arial" panose="020B0604020202020204" pitchFamily="34" charset="0"/>
              <a:cs typeface="Arial" panose="020B0604020202020204" pitchFamily="34" charset="0"/>
            </a:rPr>
            <a:t>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1</xdr:rowOff>
    </xdr:from>
    <xdr:ext cx="5970886" cy="2037520"/>
    <xdr:sp macro="" textlink="">
      <xdr:nvSpPr>
        <xdr:cNvPr id="3" name="Textfeld 2">
          <a:extLst>
            <a:ext uri="{FF2B5EF4-FFF2-40B4-BE49-F238E27FC236}">
              <a16:creationId xmlns:a16="http://schemas.microsoft.com/office/drawing/2014/main" id="{00000000-0008-0000-0800-000003000000}"/>
            </a:ext>
          </a:extLst>
        </xdr:cNvPr>
        <xdr:cNvSpPr txBox="1"/>
      </xdr:nvSpPr>
      <xdr:spPr>
        <a:xfrm>
          <a:off x="0" y="538371"/>
          <a:ext cx="5963478" cy="2037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noAutofit/>
        </a:bodyPr>
        <a:lstStyle/>
        <a:p>
          <a:r>
            <a:rPr lang="de-CH" sz="1000">
              <a:latin typeface="Arial" panose="020B0604020202020204" pitchFamily="34" charset="0"/>
              <a:cs typeface="Arial" panose="020B0604020202020204" pitchFamily="34" charset="0"/>
            </a:rPr>
            <a:t>SR 814.41 Lärmschutz-Verordnung</a:t>
          </a:r>
        </a:p>
        <a:p>
          <a:endParaRPr lang="de-CH" sz="1000" b="1" i="1">
            <a:solidFill>
              <a:schemeClr val="tx1"/>
            </a:solidFill>
            <a:effectLst/>
            <a:latin typeface="Arial" panose="020B0604020202020204" pitchFamily="34" charset="0"/>
            <a:ea typeface="+mn-ea"/>
            <a:cs typeface="Arial" panose="020B0604020202020204" pitchFamily="34" charset="0"/>
          </a:endParaRPr>
        </a:p>
        <a:p>
          <a:r>
            <a:rPr lang="de-CH" sz="1000" b="1" i="1">
              <a:solidFill>
                <a:schemeClr val="tx1"/>
              </a:solidFill>
              <a:effectLst/>
              <a:latin typeface="Arial" panose="020B0604020202020204" pitchFamily="34" charset="0"/>
              <a:ea typeface="+mn-ea"/>
              <a:cs typeface="Arial" panose="020B0604020202020204" pitchFamily="34" charset="0"/>
            </a:rPr>
            <a:t>Anhang 3</a:t>
          </a:r>
          <a:endParaRPr lang="de-CH" sz="1000" b="0" i="0">
            <a:solidFill>
              <a:schemeClr val="tx1"/>
            </a:solidFill>
            <a:effectLst/>
            <a:latin typeface="Arial" panose="020B0604020202020204" pitchFamily="34" charset="0"/>
            <a:ea typeface="+mn-ea"/>
            <a:cs typeface="Arial" panose="020B0604020202020204" pitchFamily="34" charset="0"/>
          </a:endParaRPr>
        </a:p>
        <a:p>
          <a:endParaRPr lang="de-CH" sz="1000" b="1" i="0">
            <a:solidFill>
              <a:schemeClr val="tx1"/>
            </a:solidFill>
            <a:effectLst/>
            <a:latin typeface="Arial" panose="020B0604020202020204" pitchFamily="34" charset="0"/>
            <a:ea typeface="+mn-ea"/>
            <a:cs typeface="Arial" panose="020B0604020202020204" pitchFamily="34" charset="0"/>
          </a:endParaRPr>
        </a:p>
        <a:p>
          <a:r>
            <a:rPr lang="de-CH" sz="1000" b="1" i="0">
              <a:solidFill>
                <a:schemeClr val="tx1"/>
              </a:solidFill>
              <a:effectLst/>
              <a:latin typeface="Arial" panose="020B0604020202020204" pitchFamily="34" charset="0"/>
              <a:ea typeface="+mn-ea"/>
              <a:cs typeface="Arial" panose="020B0604020202020204" pitchFamily="34" charset="0"/>
            </a:rPr>
            <a:t>Belastungsgrenzwerte für Strassenverkehrslärm</a:t>
          </a:r>
          <a:endParaRPr lang="de-CH" sz="1000" b="0" i="0">
            <a:solidFill>
              <a:schemeClr val="tx1"/>
            </a:solidFill>
            <a:effectLst/>
            <a:latin typeface="Arial" panose="020B0604020202020204" pitchFamily="34" charset="0"/>
            <a:ea typeface="+mn-ea"/>
            <a:cs typeface="Arial" panose="020B0604020202020204" pitchFamily="34" charset="0"/>
          </a:endParaRPr>
        </a:p>
        <a:p>
          <a:endParaRPr lang="de-CH" sz="1000" b="0" i="1">
            <a:solidFill>
              <a:schemeClr val="tx1"/>
            </a:solidFill>
            <a:effectLst/>
            <a:latin typeface="Arial" panose="020B0604020202020204" pitchFamily="34" charset="0"/>
            <a:ea typeface="+mn-ea"/>
            <a:cs typeface="Arial" panose="020B0604020202020204" pitchFamily="34" charset="0"/>
          </a:endParaRPr>
        </a:p>
        <a:p>
          <a:r>
            <a:rPr lang="de-CH" sz="1000" b="0" i="1">
              <a:solidFill>
                <a:schemeClr val="tx1"/>
              </a:solidFill>
              <a:effectLst/>
              <a:latin typeface="Arial" panose="020B0604020202020204" pitchFamily="34" charset="0"/>
              <a:ea typeface="+mn-ea"/>
              <a:cs typeface="Arial" panose="020B0604020202020204" pitchFamily="34" charset="0"/>
            </a:rPr>
            <a:t>1 Geltungsbereich</a:t>
          </a:r>
          <a:endParaRPr lang="de-CH" sz="1000" b="0" i="0">
            <a:solidFill>
              <a:schemeClr val="tx1"/>
            </a:solidFill>
            <a:effectLst/>
            <a:latin typeface="Arial" panose="020B0604020202020204" pitchFamily="34" charset="0"/>
            <a:ea typeface="+mn-ea"/>
            <a:cs typeface="Arial" panose="020B0604020202020204" pitchFamily="34" charset="0"/>
          </a:endParaRPr>
        </a:p>
        <a:p>
          <a:r>
            <a:rPr lang="de-CH" sz="1000" b="0" i="0">
              <a:solidFill>
                <a:schemeClr val="tx1"/>
              </a:solidFill>
              <a:effectLst/>
              <a:latin typeface="Arial" panose="020B0604020202020204" pitchFamily="34" charset="0"/>
              <a:ea typeface="+mn-ea"/>
              <a:cs typeface="Arial" panose="020B0604020202020204" pitchFamily="34" charset="0"/>
            </a:rPr>
            <a:t>Die Belastungsgrenzwerte nach Ziffer 2 gelten für Strassenverkehrslärm. Dazu gehört der Lärm, den Motorfahrzeuge (Motorfahrzeuglärm) und Bahnen (Bahnlärm) auf Strassen erzeugen.</a:t>
          </a:r>
        </a:p>
        <a:p>
          <a:endParaRPr lang="de-CH" sz="1000" b="0" i="1">
            <a:solidFill>
              <a:schemeClr val="tx1"/>
            </a:solidFill>
            <a:effectLst/>
            <a:latin typeface="Arial" panose="020B0604020202020204" pitchFamily="34" charset="0"/>
            <a:ea typeface="+mn-ea"/>
            <a:cs typeface="Arial" panose="020B0604020202020204" pitchFamily="34" charset="0"/>
          </a:endParaRPr>
        </a:p>
        <a:p>
          <a:r>
            <a:rPr lang="de-CH" sz="1000" b="0" i="1">
              <a:solidFill>
                <a:schemeClr val="tx1"/>
              </a:solidFill>
              <a:effectLst/>
              <a:latin typeface="Arial" panose="020B0604020202020204" pitchFamily="34" charset="0"/>
              <a:ea typeface="+mn-ea"/>
              <a:cs typeface="Arial" panose="020B0604020202020204" pitchFamily="34" charset="0"/>
            </a:rPr>
            <a:t>2 Belastungsgrenzwerte</a:t>
          </a:r>
          <a:endParaRPr lang="de-CH" sz="1000" b="0" i="0">
            <a:solidFill>
              <a:schemeClr val="tx1"/>
            </a:solidFill>
            <a:effectLst/>
            <a:latin typeface="Arial" panose="020B0604020202020204" pitchFamily="34" charset="0"/>
            <a:ea typeface="+mn-ea"/>
            <a:cs typeface="Arial" panose="020B0604020202020204" pitchFamily="34" charset="0"/>
          </a:endParaRPr>
        </a:p>
        <a:p>
          <a:endParaRPr lang="de-CH" sz="1100">
            <a:latin typeface="Arial" panose="020B0604020202020204" pitchFamily="34" charset="0"/>
            <a:cs typeface="Arial" panose="020B0604020202020204" pitchFamily="34" charset="0"/>
          </a:endParaRPr>
        </a:p>
      </xdr:txBody>
    </xdr:sp>
    <xdr:clientData/>
  </xdr:oneCellAnchor>
  <xdr:oneCellAnchor>
    <xdr:from>
      <xdr:col>1</xdr:col>
      <xdr:colOff>0</xdr:colOff>
      <xdr:row>21</xdr:row>
      <xdr:rowOff>109804</xdr:rowOff>
    </xdr:from>
    <xdr:ext cx="5970886" cy="1281674"/>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0" y="4077174"/>
          <a:ext cx="5963478" cy="1281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noAutofit/>
        </a:bodyPr>
        <a:lstStyle/>
        <a:p>
          <a:r>
            <a:rPr lang="de-CH" sz="1000" b="1" i="0">
              <a:solidFill>
                <a:schemeClr val="tx1"/>
              </a:solidFill>
              <a:effectLst/>
              <a:latin typeface="Arial" panose="020B0604020202020204" pitchFamily="34" charset="0"/>
              <a:ea typeface="+mn-ea"/>
              <a:cs typeface="Arial" panose="020B0604020202020204" pitchFamily="34" charset="0"/>
            </a:rPr>
            <a:t>Art. 42 Besondere Belastungsgrenzwerte bei Betriebsräumen</a:t>
          </a:r>
        </a:p>
        <a:p>
          <a:endParaRPr lang="de-CH" sz="1000" b="0" i="0">
            <a:solidFill>
              <a:schemeClr val="tx1"/>
            </a:solidFill>
            <a:effectLst/>
            <a:latin typeface="Arial" panose="020B0604020202020204" pitchFamily="34" charset="0"/>
            <a:ea typeface="+mn-ea"/>
            <a:cs typeface="Arial" panose="020B0604020202020204" pitchFamily="34" charset="0"/>
          </a:endParaRPr>
        </a:p>
        <a:p>
          <a:r>
            <a:rPr lang="de-CH" sz="1000" b="0" i="0" baseline="30000">
              <a:solidFill>
                <a:schemeClr val="tx1"/>
              </a:solidFill>
              <a:effectLst/>
              <a:latin typeface="Arial" panose="020B0604020202020204" pitchFamily="34" charset="0"/>
              <a:ea typeface="+mn-ea"/>
              <a:cs typeface="Arial" panose="020B0604020202020204" pitchFamily="34" charset="0"/>
            </a:rPr>
            <a:t>1</a:t>
          </a:r>
          <a:r>
            <a:rPr lang="de-CH" sz="1000" b="0" i="0">
              <a:solidFill>
                <a:schemeClr val="tx1"/>
              </a:solidFill>
              <a:effectLst/>
              <a:latin typeface="Arial" panose="020B0604020202020204" pitchFamily="34" charset="0"/>
              <a:ea typeface="+mn-ea"/>
              <a:cs typeface="Arial" panose="020B0604020202020204" pitchFamily="34" charset="0"/>
            </a:rPr>
            <a:t> Bei Räumen in Betrieben (Art. 2 Abs. 6 Bst. b), die in Gebieten der Empfindlichkeitsstufen I, II oder III liegen, gelten um 5 dB(A) höhere Planungswerte und Immissionsgrenzwerte.</a:t>
          </a:r>
        </a:p>
        <a:p>
          <a:endParaRPr lang="de-CH" sz="1000" b="0" i="0">
            <a:solidFill>
              <a:schemeClr val="tx1"/>
            </a:solidFill>
            <a:effectLst/>
            <a:latin typeface="Arial" panose="020B0604020202020204" pitchFamily="34" charset="0"/>
            <a:ea typeface="+mn-ea"/>
            <a:cs typeface="Arial" panose="020B0604020202020204" pitchFamily="34" charset="0"/>
          </a:endParaRPr>
        </a:p>
        <a:p>
          <a:r>
            <a:rPr lang="de-CH" sz="1000" b="0" i="0" baseline="30000">
              <a:solidFill>
                <a:schemeClr val="tx1"/>
              </a:solidFill>
              <a:effectLst/>
              <a:latin typeface="Arial" panose="020B0604020202020204" pitchFamily="34" charset="0"/>
              <a:ea typeface="+mn-ea"/>
              <a:cs typeface="Arial" panose="020B0604020202020204" pitchFamily="34" charset="0"/>
            </a:rPr>
            <a:t>2</a:t>
          </a:r>
          <a:r>
            <a:rPr lang="de-CH" sz="1000" b="0" i="0">
              <a:solidFill>
                <a:schemeClr val="tx1"/>
              </a:solidFill>
              <a:effectLst/>
              <a:latin typeface="Arial" panose="020B0604020202020204" pitchFamily="34" charset="0"/>
              <a:ea typeface="+mn-ea"/>
              <a:cs typeface="Arial" panose="020B0604020202020204" pitchFamily="34" charset="0"/>
            </a:rPr>
            <a:t> Absatz 1 gilt nicht für Räume in Schulen, Anstalten und Heimen. Für Räume in Gasthäusern gilt er nur, soweit sie auch bei geschlossenen Fenstern ausreichend belüftet werden können.</a:t>
          </a:r>
        </a:p>
        <a:p>
          <a:endParaRPr lang="de-CH" sz="10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bauen-im-laerm.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geo.tg.ch/apps/mf-geoadmin3/?lang=de&amp;topic=umweltschutz&amp;layers_opacity=0.9&amp;layers_timestamp=2023&amp;E=2716354.26&amp;N=1279417.99&amp;zoom=3&amp;catalogNodes=34041,34042&amp;layers=laermemission-achse" TargetMode="External"/><Relationship Id="rId1" Type="http://schemas.openxmlformats.org/officeDocument/2006/relationships/hyperlink" Target="http://geo.tg.ch/index.php?id=20"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36"/>
  <sheetViews>
    <sheetView showGridLines="0" tabSelected="1" topLeftCell="B1" zoomScaleNormal="100" zoomScaleSheetLayoutView="100" workbookViewId="0">
      <selection activeCell="D12" sqref="D12"/>
    </sheetView>
  </sheetViews>
  <sheetFormatPr baseColWidth="10" defaultColWidth="13.7109375" defaultRowHeight="15" x14ac:dyDescent="0.25"/>
  <cols>
    <col min="1" max="1" width="2.7109375" hidden="1" customWidth="1"/>
    <col min="2" max="2" width="21" customWidth="1"/>
    <col min="3" max="3" width="5.42578125" customWidth="1"/>
    <col min="4" max="4" width="11.5703125" customWidth="1"/>
    <col min="5" max="5" width="5.42578125" customWidth="1"/>
    <col min="6" max="6" width="29.28515625" customWidth="1"/>
    <col min="7" max="7" width="10.140625" customWidth="1"/>
    <col min="8" max="8" width="25.28515625" hidden="1" customWidth="1"/>
    <col min="9" max="11" width="13.7109375" hidden="1" customWidth="1"/>
    <col min="12" max="12" width="8.7109375" hidden="1" customWidth="1"/>
    <col min="13" max="13" width="13.7109375" hidden="1" customWidth="1"/>
    <col min="14" max="14" width="0" hidden="1" customWidth="1"/>
  </cols>
  <sheetData>
    <row r="1" spans="1:15" x14ac:dyDescent="0.25">
      <c r="B1" s="1" t="s">
        <v>0</v>
      </c>
      <c r="C1" s="1"/>
      <c r="F1" s="2"/>
      <c r="K1" s="3"/>
      <c r="L1" s="3"/>
      <c r="M1" s="3"/>
      <c r="N1" s="3"/>
      <c r="O1" s="11"/>
    </row>
    <row r="2" spans="1:15" x14ac:dyDescent="0.25">
      <c r="B2" s="4"/>
      <c r="C2" s="4"/>
      <c r="F2" s="2"/>
      <c r="K2" s="5"/>
      <c r="L2" s="5"/>
      <c r="M2" s="5"/>
      <c r="N2" s="5"/>
      <c r="O2" s="11"/>
    </row>
    <row r="3" spans="1:15" x14ac:dyDescent="0.25">
      <c r="B3" s="6"/>
      <c r="C3" s="6"/>
      <c r="D3" s="7"/>
      <c r="E3" s="7"/>
      <c r="F3" s="8"/>
      <c r="G3" s="7"/>
      <c r="H3" s="7"/>
      <c r="I3" s="7"/>
      <c r="J3" s="7"/>
      <c r="K3" s="5"/>
      <c r="L3" s="5"/>
      <c r="M3" s="5"/>
      <c r="N3" s="5"/>
    </row>
    <row r="4" spans="1:15" ht="32.25" customHeight="1" x14ac:dyDescent="0.25">
      <c r="B4" s="6"/>
      <c r="C4" s="6"/>
      <c r="D4" s="7"/>
      <c r="E4" s="7"/>
      <c r="F4" s="8"/>
      <c r="G4" s="7"/>
      <c r="H4" s="7"/>
      <c r="I4" s="7"/>
      <c r="J4" s="7"/>
      <c r="K4" s="5"/>
      <c r="L4" s="5"/>
      <c r="M4" s="5"/>
      <c r="N4" s="5"/>
    </row>
    <row r="5" spans="1:15" ht="15.75" x14ac:dyDescent="0.25">
      <c r="B5" s="134" t="s">
        <v>57</v>
      </c>
      <c r="C5" s="134"/>
      <c r="D5" s="134"/>
      <c r="E5" s="134"/>
      <c r="F5" s="134"/>
      <c r="G5" s="134"/>
      <c r="H5" s="7"/>
      <c r="I5" s="7"/>
      <c r="J5" s="7"/>
      <c r="K5" s="5"/>
      <c r="L5" s="5"/>
      <c r="M5" s="5"/>
      <c r="N5" s="5"/>
    </row>
    <row r="6" spans="1:15" x14ac:dyDescent="0.25">
      <c r="B6" s="135" t="s">
        <v>45</v>
      </c>
      <c r="C6" s="135"/>
      <c r="D6" s="135"/>
      <c r="E6" s="135"/>
      <c r="F6" s="135"/>
      <c r="G6" s="135"/>
      <c r="H6" s="7"/>
      <c r="I6" s="7"/>
      <c r="J6" s="7"/>
      <c r="K6" s="5"/>
      <c r="L6" s="5"/>
      <c r="M6" s="5"/>
      <c r="N6" s="5"/>
    </row>
    <row r="7" spans="1:15" ht="9" customHeight="1" x14ac:dyDescent="0.25">
      <c r="B7" s="9"/>
      <c r="C7" s="9"/>
      <c r="D7" s="7"/>
      <c r="E7" s="7"/>
      <c r="F7" s="10"/>
      <c r="G7" s="7"/>
      <c r="H7" s="7"/>
      <c r="I7" s="7"/>
      <c r="J7" s="7"/>
      <c r="K7" s="5"/>
      <c r="L7" s="5"/>
      <c r="M7" s="5"/>
      <c r="N7" s="5"/>
    </row>
    <row r="8" spans="1:15" s="29" customFormat="1" ht="304.5" customHeight="1" x14ac:dyDescent="0.25">
      <c r="B8" s="128" t="s">
        <v>66</v>
      </c>
      <c r="C8" s="128"/>
      <c r="D8" s="128"/>
      <c r="E8" s="128"/>
      <c r="F8" s="128"/>
      <c r="G8" s="128"/>
      <c r="H8" s="28"/>
      <c r="I8" s="28"/>
      <c r="J8" s="28"/>
      <c r="K8" s="28"/>
      <c r="L8" s="28"/>
      <c r="M8" s="28"/>
      <c r="N8" s="28"/>
    </row>
    <row r="9" spans="1:15" ht="0.75" customHeight="1" thickBot="1" x14ac:dyDescent="0.3">
      <c r="A9" s="29"/>
      <c r="B9" s="30"/>
      <c r="C9" s="30"/>
      <c r="D9" s="30"/>
      <c r="E9" s="30"/>
      <c r="F9" s="30"/>
      <c r="G9" s="30"/>
      <c r="H9" s="31"/>
      <c r="I9" s="11"/>
      <c r="J9" s="11"/>
    </row>
    <row r="10" spans="1:15" x14ac:dyDescent="0.25">
      <c r="A10" s="29"/>
      <c r="B10" s="32" t="s">
        <v>64</v>
      </c>
      <c r="C10" s="33"/>
      <c r="D10" s="22"/>
      <c r="E10" s="34" t="s">
        <v>44</v>
      </c>
      <c r="F10" s="136" t="s">
        <v>62</v>
      </c>
      <c r="G10" s="131" t="s">
        <v>26</v>
      </c>
      <c r="H10" s="11"/>
      <c r="I10" s="11"/>
      <c r="J10" s="11"/>
    </row>
    <row r="11" spans="1:15" x14ac:dyDescent="0.25">
      <c r="A11" s="29"/>
      <c r="B11" s="110"/>
      <c r="C11" s="36"/>
      <c r="D11" s="37"/>
      <c r="E11" s="38"/>
      <c r="F11" s="123"/>
      <c r="G11" s="115"/>
      <c r="H11" s="11"/>
      <c r="I11" s="11"/>
      <c r="J11" s="11"/>
    </row>
    <row r="12" spans="1:15" x14ac:dyDescent="0.25">
      <c r="A12" s="29"/>
      <c r="B12" s="109" t="s">
        <v>63</v>
      </c>
      <c r="C12" s="40"/>
      <c r="D12" s="21"/>
      <c r="E12" s="41" t="s">
        <v>44</v>
      </c>
      <c r="F12" s="122" t="s">
        <v>61</v>
      </c>
      <c r="G12" s="114" t="s">
        <v>26</v>
      </c>
      <c r="H12" s="11"/>
      <c r="I12" s="11"/>
      <c r="J12" s="11"/>
    </row>
    <row r="13" spans="1:15" x14ac:dyDescent="0.25">
      <c r="A13" s="29"/>
      <c r="B13" s="35"/>
      <c r="C13" s="36"/>
      <c r="D13" s="42"/>
      <c r="E13" s="38"/>
      <c r="F13" s="123"/>
      <c r="G13" s="115"/>
      <c r="H13" s="11"/>
      <c r="I13" s="11"/>
      <c r="J13" s="11"/>
    </row>
    <row r="14" spans="1:15" x14ac:dyDescent="0.25">
      <c r="A14" s="29"/>
      <c r="B14" s="43" t="s">
        <v>2</v>
      </c>
      <c r="C14" s="44"/>
      <c r="D14" s="20"/>
      <c r="E14" s="45" t="s">
        <v>3</v>
      </c>
      <c r="F14" s="122" t="s">
        <v>47</v>
      </c>
      <c r="G14" s="114" t="s">
        <v>26</v>
      </c>
      <c r="H14" s="11"/>
      <c r="I14" s="11"/>
      <c r="J14" s="11"/>
    </row>
    <row r="15" spans="1:15" x14ac:dyDescent="0.25">
      <c r="A15" s="29"/>
      <c r="B15" s="35"/>
      <c r="C15" s="36"/>
      <c r="D15" s="42"/>
      <c r="E15" s="38"/>
      <c r="F15" s="123"/>
      <c r="G15" s="115"/>
      <c r="H15" s="11"/>
      <c r="I15" s="11"/>
      <c r="J15" s="11"/>
    </row>
    <row r="16" spans="1:15" x14ac:dyDescent="0.25">
      <c r="A16" s="29"/>
      <c r="B16" s="46" t="s">
        <v>4</v>
      </c>
      <c r="C16" s="44"/>
      <c r="D16" s="19"/>
      <c r="E16" s="45" t="s">
        <v>3</v>
      </c>
      <c r="F16" s="122" t="s">
        <v>48</v>
      </c>
      <c r="G16" s="114" t="s">
        <v>26</v>
      </c>
      <c r="H16" s="11"/>
      <c r="I16" s="11"/>
      <c r="J16" s="11"/>
    </row>
    <row r="17" spans="1:15" x14ac:dyDescent="0.25">
      <c r="A17" s="29"/>
      <c r="B17" s="47"/>
      <c r="C17" s="36"/>
      <c r="D17" s="48"/>
      <c r="E17" s="38"/>
      <c r="F17" s="123"/>
      <c r="G17" s="115"/>
      <c r="H17" s="11"/>
      <c r="I17" s="11"/>
      <c r="J17" s="11"/>
    </row>
    <row r="18" spans="1:15" x14ac:dyDescent="0.25">
      <c r="A18" s="29"/>
      <c r="B18" s="39" t="s">
        <v>5</v>
      </c>
      <c r="C18" s="40"/>
      <c r="D18" s="49"/>
      <c r="E18" s="41" t="s">
        <v>44</v>
      </c>
      <c r="F18" s="122" t="s">
        <v>51</v>
      </c>
      <c r="G18" s="114" t="s">
        <v>26</v>
      </c>
      <c r="H18" s="11"/>
      <c r="I18" s="11"/>
      <c r="J18" s="11"/>
      <c r="K18" s="11"/>
    </row>
    <row r="19" spans="1:15" x14ac:dyDescent="0.25">
      <c r="A19" s="29"/>
      <c r="B19" s="35"/>
      <c r="C19" s="36"/>
      <c r="D19" s="50"/>
      <c r="E19" s="38"/>
      <c r="F19" s="123"/>
      <c r="G19" s="115"/>
      <c r="H19" s="11" t="s">
        <v>8</v>
      </c>
      <c r="I19" s="11"/>
      <c r="J19" s="11">
        <f>10*LOG(SQRT((D14)^2+(D16-0.8)^2))</f>
        <v>-0.96910013008056395</v>
      </c>
      <c r="K19" s="11"/>
      <c r="L19" s="11"/>
      <c r="M19" s="11"/>
    </row>
    <row r="20" spans="1:15" x14ac:dyDescent="0.25">
      <c r="A20" s="29"/>
      <c r="B20" s="46" t="s">
        <v>6</v>
      </c>
      <c r="C20" s="40"/>
      <c r="D20" s="49"/>
      <c r="E20" s="41"/>
      <c r="F20" s="122" t="s">
        <v>46</v>
      </c>
      <c r="G20" s="114" t="s">
        <v>26</v>
      </c>
      <c r="H20" s="11" t="s">
        <v>9</v>
      </c>
      <c r="I20" s="23">
        <v>2</v>
      </c>
      <c r="J20" s="11">
        <f>I20-1</f>
        <v>1</v>
      </c>
      <c r="K20" s="11"/>
      <c r="L20" s="51"/>
      <c r="M20" s="11"/>
    </row>
    <row r="21" spans="1:15" x14ac:dyDescent="0.25">
      <c r="A21" s="29"/>
      <c r="B21" s="35"/>
      <c r="C21" s="36"/>
      <c r="D21" s="50"/>
      <c r="E21" s="38"/>
      <c r="F21" s="123"/>
      <c r="G21" s="115"/>
      <c r="H21" s="11"/>
      <c r="I21" s="11"/>
      <c r="J21" s="11"/>
      <c r="K21" s="11"/>
      <c r="L21" s="51"/>
      <c r="M21" s="11"/>
      <c r="O21" s="11"/>
    </row>
    <row r="22" spans="1:15" x14ac:dyDescent="0.25">
      <c r="A22" s="29"/>
      <c r="B22" s="39" t="s">
        <v>7</v>
      </c>
      <c r="C22" s="40"/>
      <c r="D22" s="49"/>
      <c r="E22" s="41"/>
      <c r="F22" s="122" t="s">
        <v>52</v>
      </c>
      <c r="G22" s="114" t="s">
        <v>26</v>
      </c>
      <c r="H22" s="11"/>
      <c r="I22" s="11"/>
      <c r="J22" s="11"/>
      <c r="K22" s="11"/>
      <c r="O22" s="11"/>
    </row>
    <row r="23" spans="1:15" x14ac:dyDescent="0.25">
      <c r="A23" s="29"/>
      <c r="B23" s="110"/>
      <c r="C23" s="36"/>
      <c r="D23" s="50"/>
      <c r="E23" s="38"/>
      <c r="F23" s="123"/>
      <c r="G23" s="115"/>
      <c r="H23" s="52" t="s">
        <v>39</v>
      </c>
      <c r="I23" s="53"/>
      <c r="J23" s="54" t="s">
        <v>12</v>
      </c>
      <c r="K23" s="54" t="s">
        <v>13</v>
      </c>
      <c r="O23" s="11"/>
    </row>
    <row r="24" spans="1:15" hidden="1" x14ac:dyDescent="0.25">
      <c r="A24" s="29"/>
      <c r="B24" s="55" t="s">
        <v>10</v>
      </c>
      <c r="C24" s="55"/>
      <c r="D24" s="56"/>
      <c r="E24" s="57"/>
      <c r="F24" s="58"/>
      <c r="G24" s="59"/>
      <c r="H24" s="53" t="s">
        <v>38</v>
      </c>
      <c r="I24" s="24">
        <v>1</v>
      </c>
      <c r="J24" s="60">
        <f>IF(I24=1,60,IF(I24=2,65,70))</f>
        <v>60</v>
      </c>
      <c r="K24" s="60">
        <f>IF(I24=1,50,IF(I24=2,55,60))</f>
        <v>50</v>
      </c>
      <c r="O24" s="11"/>
    </row>
    <row r="25" spans="1:15" ht="15.75" hidden="1" thickBot="1" x14ac:dyDescent="0.3">
      <c r="A25" s="29"/>
      <c r="B25" s="43" t="s">
        <v>21</v>
      </c>
      <c r="C25" s="61"/>
      <c r="D25" s="112">
        <f>D10-J19+J20-3</f>
        <v>-1.0308998699194361</v>
      </c>
      <c r="E25" s="45" t="s">
        <v>1</v>
      </c>
      <c r="F25" s="122" t="s">
        <v>11</v>
      </c>
      <c r="G25" s="125"/>
      <c r="H25" s="63" t="s">
        <v>40</v>
      </c>
      <c r="I25" s="25">
        <v>1</v>
      </c>
      <c r="J25" s="64">
        <f>IF(AND(I24=3,I25=2)=TRUE,0,IF(I25=1,0,5))</f>
        <v>0</v>
      </c>
      <c r="K25" s="64">
        <f>IF(AND(I24=3,I25=2)=TRUE,0,IF(I25=1,0,5))</f>
        <v>0</v>
      </c>
      <c r="O25" s="11"/>
    </row>
    <row r="26" spans="1:15" hidden="1" x14ac:dyDescent="0.25">
      <c r="A26" s="29"/>
      <c r="B26" s="35" t="s">
        <v>22</v>
      </c>
      <c r="C26" s="65"/>
      <c r="D26" s="113"/>
      <c r="E26" s="38"/>
      <c r="F26" s="123"/>
      <c r="G26" s="126"/>
      <c r="H26" s="67" t="s">
        <v>37</v>
      </c>
      <c r="I26" s="67"/>
      <c r="J26" s="68">
        <f>SUM(J24:J25)</f>
        <v>60</v>
      </c>
      <c r="K26" s="68">
        <f>SUM(K24:K25)</f>
        <v>50</v>
      </c>
      <c r="O26" s="11"/>
    </row>
    <row r="27" spans="1:15" hidden="1" x14ac:dyDescent="0.25">
      <c r="A27" s="29"/>
      <c r="B27" s="43" t="s">
        <v>23</v>
      </c>
      <c r="C27" s="69"/>
      <c r="D27" s="112">
        <f>D12-J19+J20-3</f>
        <v>-1.0308998699194361</v>
      </c>
      <c r="E27" s="45" t="s">
        <v>1</v>
      </c>
      <c r="F27" s="122" t="s">
        <v>11</v>
      </c>
      <c r="G27" s="125"/>
      <c r="H27" s="11"/>
      <c r="I27" s="11"/>
      <c r="J27" s="11"/>
      <c r="K27" s="11"/>
      <c r="O27" s="11"/>
    </row>
    <row r="28" spans="1:15" hidden="1" x14ac:dyDescent="0.25">
      <c r="A28" s="29"/>
      <c r="B28" s="35" t="s">
        <v>22</v>
      </c>
      <c r="C28" s="65"/>
      <c r="D28" s="66"/>
      <c r="E28" s="38"/>
      <c r="F28" s="123"/>
      <c r="G28" s="126"/>
      <c r="H28" s="52" t="s">
        <v>41</v>
      </c>
      <c r="I28" s="53"/>
      <c r="J28" s="53"/>
      <c r="K28" s="53"/>
      <c r="O28" s="11"/>
    </row>
    <row r="29" spans="1:15" x14ac:dyDescent="0.25">
      <c r="A29" s="29"/>
      <c r="B29" s="43" t="s">
        <v>55</v>
      </c>
      <c r="C29" s="44"/>
      <c r="D29" s="62">
        <f>J26</f>
        <v>60</v>
      </c>
      <c r="E29" s="45" t="s">
        <v>44</v>
      </c>
      <c r="F29" s="122" t="s">
        <v>58</v>
      </c>
      <c r="G29" s="114" t="s">
        <v>26</v>
      </c>
      <c r="H29" s="53" t="s">
        <v>37</v>
      </c>
      <c r="I29" s="53"/>
      <c r="J29" s="60">
        <f>J26</f>
        <v>60</v>
      </c>
      <c r="K29" s="60">
        <f>K26</f>
        <v>50</v>
      </c>
      <c r="O29" s="11"/>
    </row>
    <row r="30" spans="1:15" ht="15.75" thickBot="1" x14ac:dyDescent="0.3">
      <c r="A30" s="29"/>
      <c r="B30" s="35" t="s">
        <v>24</v>
      </c>
      <c r="C30" s="36"/>
      <c r="D30" s="70"/>
      <c r="E30" s="38"/>
      <c r="F30" s="123"/>
      <c r="G30" s="115"/>
      <c r="H30" s="63" t="s">
        <v>43</v>
      </c>
      <c r="I30" s="63"/>
      <c r="J30" s="63">
        <v>-2</v>
      </c>
      <c r="K30" s="63">
        <v>-2</v>
      </c>
      <c r="M30" s="11"/>
      <c r="N30" s="11"/>
      <c r="O30" s="11"/>
    </row>
    <row r="31" spans="1:15" x14ac:dyDescent="0.25">
      <c r="A31" s="29"/>
      <c r="B31" s="43" t="s">
        <v>55</v>
      </c>
      <c r="C31" s="44"/>
      <c r="D31" s="62">
        <f>K26</f>
        <v>50</v>
      </c>
      <c r="E31" s="71" t="s">
        <v>44</v>
      </c>
      <c r="F31" s="122" t="s">
        <v>58</v>
      </c>
      <c r="G31" s="114" t="s">
        <v>26</v>
      </c>
      <c r="H31" s="67" t="s">
        <v>42</v>
      </c>
      <c r="I31" s="67"/>
      <c r="J31" s="97">
        <f>SUM(J29:J30)</f>
        <v>58</v>
      </c>
      <c r="K31" s="97">
        <f>SUM(K29:K30)</f>
        <v>48</v>
      </c>
      <c r="M31" s="11"/>
      <c r="N31" s="11"/>
      <c r="O31" s="11"/>
    </row>
    <row r="32" spans="1:15" ht="15.75" thickBot="1" x14ac:dyDescent="0.3">
      <c r="A32" s="29"/>
      <c r="B32" s="111" t="s">
        <v>25</v>
      </c>
      <c r="C32" s="44"/>
      <c r="D32" s="72"/>
      <c r="E32" s="71"/>
      <c r="F32" s="124"/>
      <c r="G32" s="127"/>
      <c r="M32" s="11"/>
      <c r="N32" s="11"/>
      <c r="O32" s="11"/>
    </row>
    <row r="33" spans="1:15" ht="15" customHeight="1" thickTop="1" x14ac:dyDescent="0.25">
      <c r="A33" s="29"/>
      <c r="B33" s="132" t="s">
        <v>56</v>
      </c>
      <c r="C33" s="116" t="str">
        <f>IF(OR(D25&gt;=J31,D27&gt;=K31),"Lärmgutachten und Schallschutznachweis (Norm SIA-181) erforderlich","kein Lärmgutachten erforderlich")</f>
        <v>kein Lärmgutachten erforderlich</v>
      </c>
      <c r="D33" s="117"/>
      <c r="E33" s="118"/>
      <c r="F33" s="129" t="s">
        <v>60</v>
      </c>
      <c r="G33" s="129"/>
      <c r="N33" s="11"/>
      <c r="O33" s="11"/>
    </row>
    <row r="34" spans="1:15" ht="41.25" customHeight="1" thickBot="1" x14ac:dyDescent="0.3">
      <c r="A34" s="29"/>
      <c r="B34" s="133"/>
      <c r="C34" s="119"/>
      <c r="D34" s="120"/>
      <c r="E34" s="121"/>
      <c r="F34" s="130"/>
      <c r="G34" s="130"/>
      <c r="N34" s="11"/>
      <c r="O34" s="11"/>
    </row>
    <row r="35" spans="1:15" x14ac:dyDescent="0.25">
      <c r="B35" s="11"/>
      <c r="C35" s="11"/>
      <c r="D35" s="11"/>
      <c r="E35" s="11"/>
      <c r="F35" s="11"/>
      <c r="G35" s="11"/>
      <c r="N35" s="11"/>
      <c r="O35" s="11"/>
    </row>
    <row r="36" spans="1:15" x14ac:dyDescent="0.25">
      <c r="B36" s="11"/>
      <c r="C36" s="11"/>
      <c r="D36" s="11"/>
      <c r="E36" s="11"/>
      <c r="F36" s="11"/>
      <c r="G36" s="11"/>
    </row>
  </sheetData>
  <sheetProtection sheet="1" objects="1" selectLockedCells="1"/>
  <mergeCells count="28">
    <mergeCell ref="B8:G8"/>
    <mergeCell ref="F33:G34"/>
    <mergeCell ref="G10:G11"/>
    <mergeCell ref="B33:B34"/>
    <mergeCell ref="B5:G5"/>
    <mergeCell ref="B6:G6"/>
    <mergeCell ref="F10:F11"/>
    <mergeCell ref="F12:F13"/>
    <mergeCell ref="F14:F15"/>
    <mergeCell ref="F16:F17"/>
    <mergeCell ref="F27:F28"/>
    <mergeCell ref="F20:F21"/>
    <mergeCell ref="F18:F19"/>
    <mergeCell ref="G12:G13"/>
    <mergeCell ref="G14:G15"/>
    <mergeCell ref="G16:G17"/>
    <mergeCell ref="G18:G19"/>
    <mergeCell ref="G20:G21"/>
    <mergeCell ref="C33:E34"/>
    <mergeCell ref="F22:F23"/>
    <mergeCell ref="F25:F26"/>
    <mergeCell ref="F29:F30"/>
    <mergeCell ref="F31:F32"/>
    <mergeCell ref="G22:G23"/>
    <mergeCell ref="G25:G26"/>
    <mergeCell ref="G27:G28"/>
    <mergeCell ref="G29:G30"/>
    <mergeCell ref="G31:G32"/>
  </mergeCells>
  <conditionalFormatting sqref="C33">
    <cfRule type="containsText" dxfId="6" priority="9" operator="containsText" text="Grenzwert überschritten">
      <formula>NOT(ISERROR(SEARCH("Grenzwert überschritten",C33)))</formula>
    </cfRule>
  </conditionalFormatting>
  <conditionalFormatting sqref="C33:E34">
    <cfRule type="containsText" dxfId="5" priority="1" operator="containsText" text="kein Lärmgutachten erforderlich">
      <formula>NOT(ISERROR(SEARCH("kein Lärmgutachten erforderlich",C33)))</formula>
    </cfRule>
    <cfRule type="cellIs" dxfId="4" priority="2" operator="equal">
      <formula>"Lärmgutachten und Schallschutznachweis (Norm SIA-181) erforderlich"</formula>
    </cfRule>
    <cfRule type="cellIs" dxfId="3" priority="3" operator="equal">
      <formula>"Lärmgutachten und Schallschutznachweis (Norm SIA-181)"</formula>
    </cfRule>
    <cfRule type="cellIs" dxfId="2" priority="4" operator="equal">
      <formula>"Lärmgutachten und Schall"</formula>
    </cfRule>
    <cfRule type="containsText" dxfId="1" priority="7" operator="containsText" text="Gutachen">
      <formula>NOT(ISERROR(SEARCH("Gutachen",C33)))</formula>
    </cfRule>
    <cfRule type="containsText" dxfId="0" priority="8" operator="containsText" text="Gutachten erforderlich">
      <formula>NOT(ISERROR(SEARCH("Gutachten erforderlich",C33)))</formula>
    </cfRule>
  </conditionalFormatting>
  <hyperlinks>
    <hyperlink ref="G10:G11" location="Info1!A1" display="Info" xr:uid="{00000000-0004-0000-0000-000000000000}"/>
    <hyperlink ref="G12:G13" location="Info1!A1" display="Info" xr:uid="{00000000-0004-0000-0000-000001000000}"/>
    <hyperlink ref="G14:G15" location="Info2!A1" display="Info" xr:uid="{00000000-0004-0000-0000-000002000000}"/>
    <hyperlink ref="G16:G17" location="Info3!A1" display="Info" xr:uid="{00000000-0004-0000-0000-000003000000}"/>
    <hyperlink ref="G18:G19" location="Info4!A1" display="Info" xr:uid="{00000000-0004-0000-0000-000004000000}"/>
    <hyperlink ref="G20:G21" location="Info5!A1" display="Info" xr:uid="{00000000-0004-0000-0000-000005000000}"/>
    <hyperlink ref="G22:G23" location="Info6!A1" display="Info" xr:uid="{00000000-0004-0000-0000-000006000000}"/>
    <hyperlink ref="G29:G30" location="Info7!A1" display="Info" xr:uid="{00000000-0004-0000-0000-000007000000}"/>
    <hyperlink ref="G31:G32" location="Info7!A1" display="Info7" xr:uid="{00000000-0004-0000-0000-000008000000}"/>
    <hyperlink ref="F33:G34" r:id="rId1" display="https://www.bauen-im-laerm.ch/" xr:uid="{00000000-0004-0000-0000-000009000000}"/>
  </hyperlinks>
  <pageMargins left="0.78740157480314965" right="0.51181102362204722" top="0.59055118110236227" bottom="0.78740157480314965" header="0.31496062992125984" footer="0.31496062992125984"/>
  <pageSetup paperSize="9" orientation="portrait" r:id="rId2"/>
  <headerFooter>
    <oddFooter>&amp;L&amp;"Arial,Standard"&amp;7         Langfeldstrasse 53A, 8510 Frauenfeld  
         T +41 58 345 7920
         www.tiefbauamt.tg.ch</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3</xdr:col>
                    <xdr:colOff>0</xdr:colOff>
                    <xdr:row>17</xdr:row>
                    <xdr:rowOff>19050</xdr:rowOff>
                  </from>
                  <to>
                    <xdr:col>4</xdr:col>
                    <xdr:colOff>0</xdr:colOff>
                    <xdr:row>18</xdr:row>
                    <xdr:rowOff>19050</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3</xdr:col>
                    <xdr:colOff>0</xdr:colOff>
                    <xdr:row>19</xdr:row>
                    <xdr:rowOff>19050</xdr:rowOff>
                  </from>
                  <to>
                    <xdr:col>4</xdr:col>
                    <xdr:colOff>0</xdr:colOff>
                    <xdr:row>20</xdr:row>
                    <xdr:rowOff>19050</xdr:rowOff>
                  </to>
                </anchor>
              </controlPr>
            </control>
          </mc:Choice>
        </mc:AlternateContent>
        <mc:AlternateContent xmlns:mc="http://schemas.openxmlformats.org/markup-compatibility/2006">
          <mc:Choice Requires="x14">
            <control shapeId="1027" r:id="rId7" name="Drop Down 3">
              <controlPr defaultSize="0" autoLine="0" autoPict="0">
                <anchor moveWithCells="1">
                  <from>
                    <xdr:col>3</xdr:col>
                    <xdr:colOff>0</xdr:colOff>
                    <xdr:row>21</xdr:row>
                    <xdr:rowOff>19050</xdr:rowOff>
                  </from>
                  <to>
                    <xdr:col>4</xdr:col>
                    <xdr:colOff>0</xdr:colOff>
                    <xdr:row>22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12"/>
  <sheetViews>
    <sheetView topLeftCell="C1" workbookViewId="0">
      <selection sqref="A1:B65536"/>
    </sheetView>
  </sheetViews>
  <sheetFormatPr baseColWidth="10" defaultRowHeight="15" x14ac:dyDescent="0.25"/>
  <cols>
    <col min="1" max="2" width="0" hidden="1" customWidth="1"/>
  </cols>
  <sheetData>
    <row r="1" spans="1:2" x14ac:dyDescent="0.25">
      <c r="A1" t="s">
        <v>14</v>
      </c>
      <c r="B1">
        <v>0</v>
      </c>
    </row>
    <row r="2" spans="1:2" x14ac:dyDescent="0.25">
      <c r="B2">
        <v>1</v>
      </c>
    </row>
    <row r="3" spans="1:2" x14ac:dyDescent="0.25">
      <c r="B3">
        <v>2</v>
      </c>
    </row>
    <row r="5" spans="1:2" x14ac:dyDescent="0.25">
      <c r="A5" t="s">
        <v>15</v>
      </c>
    </row>
    <row r="6" spans="1:2" x14ac:dyDescent="0.25">
      <c r="B6" s="13" t="s">
        <v>16</v>
      </c>
    </row>
    <row r="7" spans="1:2" x14ac:dyDescent="0.25">
      <c r="B7" s="13" t="s">
        <v>17</v>
      </c>
    </row>
    <row r="8" spans="1:2" x14ac:dyDescent="0.25">
      <c r="B8" s="13" t="s">
        <v>18</v>
      </c>
    </row>
    <row r="10" spans="1:2" x14ac:dyDescent="0.25">
      <c r="A10" t="s">
        <v>7</v>
      </c>
    </row>
    <row r="11" spans="1:2" x14ac:dyDescent="0.25">
      <c r="B11" s="12" t="s">
        <v>19</v>
      </c>
    </row>
    <row r="12" spans="1:2" x14ac:dyDescent="0.25">
      <c r="B12" s="12" t="s">
        <v>20</v>
      </c>
    </row>
  </sheetData>
  <sheetProtection password="D355" sheet="1" objects="1" scenarios="1" selectLockedCells="1" selectUnlockedCells="1"/>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M8"/>
  <sheetViews>
    <sheetView showGridLines="0" showRowColHeaders="0" zoomScale="175" zoomScaleNormal="175" zoomScaleSheetLayoutView="100" workbookViewId="0">
      <selection activeCell="B7" sqref="B7:C7"/>
    </sheetView>
  </sheetViews>
  <sheetFormatPr baseColWidth="10" defaultRowHeight="15" x14ac:dyDescent="0.25"/>
  <cols>
    <col min="1" max="1" width="2.7109375" customWidth="1"/>
    <col min="2" max="2" width="65.140625" customWidth="1"/>
    <col min="3" max="3" width="25.28515625" customWidth="1"/>
    <col min="6" max="6" width="11.42578125" customWidth="1"/>
    <col min="7" max="7" width="20" customWidth="1"/>
    <col min="8" max="23" width="11.42578125" hidden="1" customWidth="1"/>
    <col min="24" max="24" width="3.28515625" customWidth="1"/>
    <col min="25" max="39" width="11.42578125" hidden="1" customWidth="1"/>
  </cols>
  <sheetData>
    <row r="1" spans="1:4" ht="22.5" customHeight="1" x14ac:dyDescent="0.25">
      <c r="A1" s="104"/>
      <c r="B1" s="103" t="s">
        <v>26</v>
      </c>
      <c r="C1" s="14"/>
    </row>
    <row r="2" spans="1:4" ht="3.75" customHeight="1" x14ac:dyDescent="0.25">
      <c r="A2" s="101"/>
      <c r="B2" s="99"/>
      <c r="C2" s="15"/>
    </row>
    <row r="3" spans="1:4" ht="15.75" customHeight="1" x14ac:dyDescent="0.25">
      <c r="A3" s="101"/>
      <c r="B3" s="139" t="s">
        <v>27</v>
      </c>
      <c r="C3" s="140"/>
    </row>
    <row r="4" spans="1:4" ht="6" customHeight="1" x14ac:dyDescent="0.25">
      <c r="A4" s="101"/>
      <c r="B4" s="80"/>
      <c r="C4" s="73"/>
    </row>
    <row r="5" spans="1:4" ht="225.75" customHeight="1" x14ac:dyDescent="0.25">
      <c r="A5" s="101"/>
      <c r="B5" s="141" t="s">
        <v>65</v>
      </c>
      <c r="C5" s="142"/>
    </row>
    <row r="6" spans="1:4" ht="30" customHeight="1" x14ac:dyDescent="0.25">
      <c r="A6" s="101"/>
      <c r="B6" s="143"/>
      <c r="C6" s="144"/>
    </row>
    <row r="7" spans="1:4" ht="24.75" customHeight="1" x14ac:dyDescent="0.25">
      <c r="A7" s="101"/>
      <c r="B7" s="137" t="s">
        <v>59</v>
      </c>
      <c r="C7" s="138"/>
      <c r="D7" s="11"/>
    </row>
    <row r="8" spans="1:4" ht="15.75" thickBot="1" x14ac:dyDescent="0.3">
      <c r="A8" s="102"/>
      <c r="B8" s="100"/>
      <c r="C8" s="74" t="s">
        <v>28</v>
      </c>
      <c r="D8" s="26"/>
    </row>
  </sheetData>
  <sheetProtection sheet="1" objects="1" selectLockedCells="1"/>
  <mergeCells count="4">
    <mergeCell ref="B7:C7"/>
    <mergeCell ref="B3:C3"/>
    <mergeCell ref="B5:C5"/>
    <mergeCell ref="B6:C6"/>
  </mergeCells>
  <hyperlinks>
    <hyperlink ref="B7" r:id="rId1" display="Lärmemissionskataster (LEK) des Kantons Thurgau" xr:uid="{00000000-0004-0000-0200-000000000000}"/>
    <hyperlink ref="C8" location="Berechnung!A1" display="zurück zur Berechnung" xr:uid="{00000000-0004-0000-0200-000001000000}"/>
    <hyperlink ref="B7:C7" r:id="rId2" display="Lärmemissionskataster (SLEK) des Kantons Thurgau" xr:uid="{00000000-0004-0000-0200-000002000000}"/>
  </hyperlinks>
  <pageMargins left="0.7" right="0.7" top="0.78740157499999996" bottom="0.78740157499999996" header="0.3" footer="0.3"/>
  <pageSetup paperSize="9" scale="95" orientation="portrait" horizontalDpi="300" verticalDpi="3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M20"/>
  <sheetViews>
    <sheetView showGridLines="0" showRowColHeaders="0" zoomScaleNormal="100" zoomScaleSheetLayoutView="100" workbookViewId="0">
      <selection activeCell="C20" sqref="C20"/>
    </sheetView>
  </sheetViews>
  <sheetFormatPr baseColWidth="10" defaultRowHeight="15" x14ac:dyDescent="0.25"/>
  <cols>
    <col min="1" max="1" width="2.7109375" customWidth="1"/>
    <col min="2" max="2" width="65.140625" customWidth="1"/>
    <col min="3" max="3" width="23.28515625" customWidth="1"/>
    <col min="6" max="6" width="11.42578125" customWidth="1"/>
    <col min="7" max="7" width="20" customWidth="1"/>
    <col min="8" max="23" width="11.42578125" hidden="1" customWidth="1"/>
    <col min="24" max="24" width="3.28515625" customWidth="1"/>
    <col min="25" max="39" width="11.42578125" hidden="1" customWidth="1"/>
  </cols>
  <sheetData>
    <row r="1" spans="1:3" ht="22.5" customHeight="1" x14ac:dyDescent="0.25">
      <c r="A1" s="104"/>
      <c r="B1" s="98" t="s">
        <v>26</v>
      </c>
      <c r="C1" s="14"/>
    </row>
    <row r="2" spans="1:3" ht="3.75" customHeight="1" x14ac:dyDescent="0.25">
      <c r="A2" s="101"/>
      <c r="B2" s="17"/>
      <c r="C2" s="15"/>
    </row>
    <row r="3" spans="1:3" ht="15.75" customHeight="1" x14ac:dyDescent="0.25">
      <c r="A3" s="101"/>
      <c r="B3" s="139" t="s">
        <v>2</v>
      </c>
      <c r="C3" s="140"/>
    </row>
    <row r="4" spans="1:3" ht="47.25" customHeight="1" x14ac:dyDescent="0.25">
      <c r="A4" s="101"/>
      <c r="B4" s="145" t="s">
        <v>49</v>
      </c>
      <c r="C4" s="146"/>
    </row>
    <row r="5" spans="1:3" x14ac:dyDescent="0.25">
      <c r="A5" s="101"/>
      <c r="B5" s="105"/>
      <c r="C5" s="75"/>
    </row>
    <row r="6" spans="1:3" x14ac:dyDescent="0.25">
      <c r="A6" s="101"/>
      <c r="B6" s="105"/>
      <c r="C6" s="75"/>
    </row>
    <row r="7" spans="1:3" x14ac:dyDescent="0.25">
      <c r="A7" s="101"/>
      <c r="B7" s="105"/>
      <c r="C7" s="75"/>
    </row>
    <row r="8" spans="1:3" x14ac:dyDescent="0.25">
      <c r="A8" s="101"/>
      <c r="B8" s="105"/>
      <c r="C8" s="75"/>
    </row>
    <row r="9" spans="1:3" x14ac:dyDescent="0.25">
      <c r="A9" s="101"/>
      <c r="B9" s="105"/>
      <c r="C9" s="75"/>
    </row>
    <row r="10" spans="1:3" x14ac:dyDescent="0.25">
      <c r="A10" s="101"/>
      <c r="B10" s="105"/>
      <c r="C10" s="75"/>
    </row>
    <row r="11" spans="1:3" x14ac:dyDescent="0.25">
      <c r="A11" s="101"/>
      <c r="B11" s="105"/>
      <c r="C11" s="75"/>
    </row>
    <row r="12" spans="1:3" x14ac:dyDescent="0.25">
      <c r="A12" s="101"/>
      <c r="B12" s="105"/>
      <c r="C12" s="75"/>
    </row>
    <row r="13" spans="1:3" x14ac:dyDescent="0.25">
      <c r="A13" s="101"/>
      <c r="B13" s="105"/>
      <c r="C13" s="75"/>
    </row>
    <row r="14" spans="1:3" x14ac:dyDescent="0.25">
      <c r="A14" s="101"/>
      <c r="B14" s="105"/>
      <c r="C14" s="75"/>
    </row>
    <row r="15" spans="1:3" x14ac:dyDescent="0.25">
      <c r="A15" s="101"/>
      <c r="B15" s="105"/>
      <c r="C15" s="75"/>
    </row>
    <row r="16" spans="1:3" x14ac:dyDescent="0.25">
      <c r="A16" s="101"/>
      <c r="B16" s="105"/>
      <c r="C16" s="75"/>
    </row>
    <row r="17" spans="1:4" x14ac:dyDescent="0.25">
      <c r="A17" s="101"/>
      <c r="B17" s="105"/>
      <c r="C17" s="75"/>
    </row>
    <row r="18" spans="1:4" ht="15.75" customHeight="1" x14ac:dyDescent="0.25">
      <c r="A18" s="101"/>
      <c r="B18" s="147"/>
      <c r="C18" s="148"/>
    </row>
    <row r="19" spans="1:4" ht="15.75" customHeight="1" x14ac:dyDescent="0.25">
      <c r="A19" s="101"/>
      <c r="B19" s="143"/>
      <c r="C19" s="144"/>
    </row>
    <row r="20" spans="1:4" ht="15.75" thickBot="1" x14ac:dyDescent="0.3">
      <c r="A20" s="102"/>
      <c r="B20" s="106"/>
      <c r="C20" s="74" t="s">
        <v>28</v>
      </c>
      <c r="D20" s="26"/>
    </row>
  </sheetData>
  <sheetProtection password="D355" sheet="1" objects="1" scenarios="1" selectLockedCells="1"/>
  <mergeCells count="4">
    <mergeCell ref="B3:C3"/>
    <mergeCell ref="B4:C4"/>
    <mergeCell ref="B18:C18"/>
    <mergeCell ref="B19:C19"/>
  </mergeCells>
  <hyperlinks>
    <hyperlink ref="C20" location="Berechnung!A1" display="zurück zur Berechnung" xr:uid="{00000000-0004-0000-0300-000000000000}"/>
  </hyperlinks>
  <pageMargins left="0.7" right="0.7" top="0.78740157499999996" bottom="0.78740157499999996" header="0.3" footer="0.3"/>
  <pageSetup paperSize="9" scale="9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M18"/>
  <sheetViews>
    <sheetView showGridLines="0" showRowColHeaders="0" zoomScaleNormal="100" zoomScaleSheetLayoutView="100" zoomScalePageLayoutView="190" workbookViewId="0">
      <selection activeCell="C18" sqref="C18"/>
    </sheetView>
  </sheetViews>
  <sheetFormatPr baseColWidth="10" defaultRowHeight="15" x14ac:dyDescent="0.25"/>
  <cols>
    <col min="1" max="1" width="2.7109375" customWidth="1"/>
    <col min="2" max="2" width="65.140625" customWidth="1"/>
    <col min="3" max="3" width="20.5703125" customWidth="1"/>
    <col min="6" max="6" width="11.42578125" customWidth="1"/>
    <col min="7" max="7" width="20" customWidth="1"/>
    <col min="8" max="23" width="11.42578125" hidden="1" customWidth="1"/>
    <col min="24" max="24" width="3.28515625" customWidth="1"/>
    <col min="25" max="39" width="11.42578125" hidden="1" customWidth="1"/>
  </cols>
  <sheetData>
    <row r="1" spans="1:3" ht="22.5" customHeight="1" x14ac:dyDescent="0.25">
      <c r="A1" s="104"/>
      <c r="B1" s="98" t="s">
        <v>26</v>
      </c>
      <c r="C1" s="14"/>
    </row>
    <row r="2" spans="1:3" ht="3.75" customHeight="1" x14ac:dyDescent="0.25">
      <c r="A2" s="101"/>
      <c r="B2" s="17"/>
      <c r="C2" s="15"/>
    </row>
    <row r="3" spans="1:3" ht="18" customHeight="1" x14ac:dyDescent="0.25">
      <c r="A3" s="101"/>
      <c r="B3" s="139" t="s">
        <v>2</v>
      </c>
      <c r="C3" s="140"/>
    </row>
    <row r="4" spans="1:3" ht="45.75" customHeight="1" x14ac:dyDescent="0.25">
      <c r="A4" s="101"/>
      <c r="B4" s="149" t="s">
        <v>50</v>
      </c>
      <c r="C4" s="150"/>
    </row>
    <row r="5" spans="1:3" x14ac:dyDescent="0.25">
      <c r="A5" s="101"/>
      <c r="B5" s="105"/>
      <c r="C5" s="75"/>
    </row>
    <row r="6" spans="1:3" x14ac:dyDescent="0.25">
      <c r="A6" s="101"/>
      <c r="B6" s="105"/>
      <c r="C6" s="75"/>
    </row>
    <row r="7" spans="1:3" x14ac:dyDescent="0.25">
      <c r="A7" s="101"/>
      <c r="B7" s="105"/>
      <c r="C7" s="75"/>
    </row>
    <row r="8" spans="1:3" x14ac:dyDescent="0.25">
      <c r="A8" s="101"/>
      <c r="B8" s="105"/>
      <c r="C8" s="75"/>
    </row>
    <row r="9" spans="1:3" x14ac:dyDescent="0.25">
      <c r="A9" s="101"/>
      <c r="B9" s="105"/>
      <c r="C9" s="75"/>
    </row>
    <row r="10" spans="1:3" x14ac:dyDescent="0.25">
      <c r="A10" s="101"/>
      <c r="B10" s="105"/>
      <c r="C10" s="75"/>
    </row>
    <row r="11" spans="1:3" x14ac:dyDescent="0.25">
      <c r="A11" s="101"/>
      <c r="B11" s="105"/>
      <c r="C11" s="75"/>
    </row>
    <row r="12" spans="1:3" x14ac:dyDescent="0.25">
      <c r="A12" s="101"/>
      <c r="B12" s="105"/>
      <c r="C12" s="75"/>
    </row>
    <row r="13" spans="1:3" ht="15.75" customHeight="1" x14ac:dyDescent="0.25">
      <c r="A13" s="101"/>
      <c r="B13" s="147"/>
      <c r="C13" s="148"/>
    </row>
    <row r="14" spans="1:3" ht="15.75" customHeight="1" x14ac:dyDescent="0.25">
      <c r="A14" s="101"/>
      <c r="B14" s="107"/>
      <c r="C14" s="76"/>
    </row>
    <row r="15" spans="1:3" ht="15.75" customHeight="1" x14ac:dyDescent="0.25">
      <c r="A15" s="101"/>
      <c r="B15" s="107"/>
      <c r="C15" s="76"/>
    </row>
    <row r="16" spans="1:3" ht="15.75" customHeight="1" x14ac:dyDescent="0.25">
      <c r="A16" s="101"/>
      <c r="B16" s="107"/>
      <c r="C16" s="76"/>
    </row>
    <row r="17" spans="1:4" ht="15.75" customHeight="1" x14ac:dyDescent="0.25">
      <c r="A17" s="101"/>
      <c r="B17" s="143"/>
      <c r="C17" s="144"/>
    </row>
    <row r="18" spans="1:4" ht="15.75" thickBot="1" x14ac:dyDescent="0.3">
      <c r="A18" s="102"/>
      <c r="B18" s="106"/>
      <c r="C18" s="74" t="s">
        <v>28</v>
      </c>
      <c r="D18" s="26"/>
    </row>
  </sheetData>
  <sheetProtection password="D355" sheet="1" objects="1" scenarios="1" selectLockedCells="1"/>
  <mergeCells count="4">
    <mergeCell ref="B3:C3"/>
    <mergeCell ref="B4:C4"/>
    <mergeCell ref="B13:C13"/>
    <mergeCell ref="B17:C17"/>
  </mergeCells>
  <hyperlinks>
    <hyperlink ref="C18" location="Berechnung!A1" display="zurück zur Berechnung" xr:uid="{00000000-0004-0000-0400-000000000000}"/>
  </hyperlinks>
  <pageMargins left="0.7" right="0.7" top="0.78740157499999996" bottom="0.78740157499999996" header="0.3" footer="0.3"/>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M8"/>
  <sheetViews>
    <sheetView showGridLines="0" showRowColHeaders="0" zoomScaleNormal="100" zoomScaleSheetLayoutView="100" zoomScalePageLayoutView="175" workbookViewId="0">
      <selection activeCell="C8" sqref="C8"/>
    </sheetView>
  </sheetViews>
  <sheetFormatPr baseColWidth="10" defaultRowHeight="15" x14ac:dyDescent="0.25"/>
  <cols>
    <col min="1" max="1" width="2.7109375" customWidth="1"/>
    <col min="2" max="2" width="65.140625" customWidth="1"/>
    <col min="3" max="3" width="21.140625" customWidth="1"/>
    <col min="6" max="6" width="11.42578125" customWidth="1"/>
    <col min="7" max="7" width="20" customWidth="1"/>
    <col min="8" max="23" width="11.42578125" hidden="1" customWidth="1"/>
    <col min="24" max="24" width="3.28515625" customWidth="1"/>
    <col min="25" max="39" width="11.42578125" hidden="1" customWidth="1"/>
  </cols>
  <sheetData>
    <row r="1" spans="1:4" ht="22.5" customHeight="1" x14ac:dyDescent="0.25">
      <c r="A1" s="104"/>
      <c r="B1" s="98" t="s">
        <v>26</v>
      </c>
      <c r="C1" s="14"/>
    </row>
    <row r="2" spans="1:4" ht="3.75" customHeight="1" x14ac:dyDescent="0.25">
      <c r="A2" s="101"/>
      <c r="B2" s="17"/>
      <c r="C2" s="15"/>
    </row>
    <row r="3" spans="1:4" ht="15.75" customHeight="1" x14ac:dyDescent="0.25">
      <c r="A3" s="101"/>
      <c r="B3" s="139" t="s">
        <v>5</v>
      </c>
      <c r="C3" s="140"/>
    </row>
    <row r="4" spans="1:4" ht="15.75" customHeight="1" x14ac:dyDescent="0.25">
      <c r="A4" s="101"/>
      <c r="B4" s="143"/>
      <c r="C4" s="144"/>
    </row>
    <row r="5" spans="1:4" ht="79.5" customHeight="1" x14ac:dyDescent="0.25">
      <c r="A5" s="101"/>
      <c r="B5" s="147"/>
      <c r="C5" s="148"/>
    </row>
    <row r="6" spans="1:4" ht="15.75" customHeight="1" x14ac:dyDescent="0.25">
      <c r="A6" s="101"/>
      <c r="B6" s="143"/>
      <c r="C6" s="144"/>
    </row>
    <row r="7" spans="1:4" ht="15.75" customHeight="1" x14ac:dyDescent="0.25">
      <c r="A7" s="101"/>
      <c r="B7" s="151"/>
      <c r="C7" s="152"/>
    </row>
    <row r="8" spans="1:4" ht="15.75" thickBot="1" x14ac:dyDescent="0.3">
      <c r="A8" s="102"/>
      <c r="B8" s="106"/>
      <c r="C8" s="74" t="s">
        <v>28</v>
      </c>
      <c r="D8" s="26"/>
    </row>
  </sheetData>
  <sheetProtection password="D355" sheet="1" objects="1" scenarios="1" selectLockedCells="1"/>
  <mergeCells count="5">
    <mergeCell ref="B3:C3"/>
    <mergeCell ref="B4:C4"/>
    <mergeCell ref="B5:C5"/>
    <mergeCell ref="B6:C6"/>
    <mergeCell ref="B7:C7"/>
  </mergeCells>
  <hyperlinks>
    <hyperlink ref="C8" location="Berechnung!A1" display="zurück zur Berechnung" xr:uid="{00000000-0004-0000-0500-000000000000}"/>
  </hyperlinks>
  <pageMargins left="0.7" right="0.7" top="0.78740157499999996" bottom="0.78740157499999996" header="0.3" footer="0.3"/>
  <pageSetup paperSize="9" scale="9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M6"/>
  <sheetViews>
    <sheetView showGridLines="0" showRowColHeaders="0" zoomScaleNormal="100" zoomScaleSheetLayoutView="100" zoomScalePageLayoutView="175" workbookViewId="0">
      <selection activeCell="C6" sqref="C6"/>
    </sheetView>
  </sheetViews>
  <sheetFormatPr baseColWidth="10" defaultRowHeight="15" x14ac:dyDescent="0.25"/>
  <cols>
    <col min="1" max="1" width="2.7109375" customWidth="1"/>
    <col min="2" max="2" width="65.140625" customWidth="1"/>
    <col min="3" max="3" width="21.140625" customWidth="1"/>
    <col min="6" max="6" width="11.42578125" customWidth="1"/>
    <col min="7" max="7" width="20" customWidth="1"/>
    <col min="8" max="23" width="11.42578125" hidden="1" customWidth="1"/>
    <col min="24" max="24" width="3.28515625" customWidth="1"/>
    <col min="25" max="39" width="11.42578125" hidden="1" customWidth="1"/>
  </cols>
  <sheetData>
    <row r="1" spans="1:4" ht="22.5" customHeight="1" x14ac:dyDescent="0.25">
      <c r="A1" s="104"/>
      <c r="B1" s="98" t="s">
        <v>26</v>
      </c>
      <c r="C1" s="14"/>
    </row>
    <row r="2" spans="1:4" ht="3.75" customHeight="1" x14ac:dyDescent="0.25">
      <c r="A2" s="101"/>
      <c r="B2" s="17"/>
      <c r="C2" s="15"/>
    </row>
    <row r="3" spans="1:4" ht="15.75" customHeight="1" x14ac:dyDescent="0.25">
      <c r="A3" s="101"/>
      <c r="B3" s="139" t="s">
        <v>6</v>
      </c>
      <c r="C3" s="140"/>
    </row>
    <row r="4" spans="1:4" ht="15.75" customHeight="1" x14ac:dyDescent="0.25">
      <c r="A4" s="101"/>
      <c r="B4" s="153"/>
      <c r="C4" s="154"/>
    </row>
    <row r="5" spans="1:4" ht="69" customHeight="1" x14ac:dyDescent="0.25">
      <c r="A5" s="101"/>
      <c r="B5" s="155"/>
      <c r="C5" s="156"/>
    </row>
    <row r="6" spans="1:4" ht="15.75" thickBot="1" x14ac:dyDescent="0.3">
      <c r="A6" s="102"/>
      <c r="B6" s="108"/>
      <c r="C6" s="74" t="s">
        <v>28</v>
      </c>
      <c r="D6" s="26"/>
    </row>
  </sheetData>
  <sheetProtection password="D355" sheet="1" objects="1" scenarios="1" selectLockedCells="1"/>
  <mergeCells count="3">
    <mergeCell ref="B3:C3"/>
    <mergeCell ref="B4:C4"/>
    <mergeCell ref="B5:C5"/>
  </mergeCells>
  <hyperlinks>
    <hyperlink ref="C6" location="Berechnung!A1" display="zurück zur Berechnung" xr:uid="{00000000-0004-0000-0600-000000000000}"/>
  </hyperlinks>
  <pageMargins left="0.7" right="0.7" top="0.78740157499999996" bottom="0.78740157499999996" header="0.3" footer="0.3"/>
  <pageSetup paperSize="9" scale="9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M8"/>
  <sheetViews>
    <sheetView showGridLines="0" showRowColHeaders="0" zoomScaleNormal="100" zoomScaleSheetLayoutView="100" workbookViewId="0">
      <selection activeCell="C8" sqref="C8"/>
    </sheetView>
  </sheetViews>
  <sheetFormatPr baseColWidth="10" defaultRowHeight="15" x14ac:dyDescent="0.25"/>
  <cols>
    <col min="1" max="1" width="2.7109375" customWidth="1"/>
    <col min="2" max="2" width="65.140625" customWidth="1"/>
    <col min="3" max="3" width="21.42578125" customWidth="1"/>
    <col min="6" max="6" width="11.42578125" customWidth="1"/>
    <col min="7" max="7" width="20" customWidth="1"/>
    <col min="8" max="23" width="11.42578125" hidden="1" customWidth="1"/>
    <col min="24" max="24" width="3.28515625" customWidth="1"/>
    <col min="25" max="39" width="11.42578125" hidden="1" customWidth="1"/>
  </cols>
  <sheetData>
    <row r="1" spans="1:4" ht="22.5" customHeight="1" x14ac:dyDescent="0.25">
      <c r="A1" s="104"/>
      <c r="B1" s="98" t="s">
        <v>26</v>
      </c>
      <c r="C1" s="14"/>
    </row>
    <row r="2" spans="1:4" ht="3.75" customHeight="1" x14ac:dyDescent="0.25">
      <c r="A2" s="101"/>
      <c r="B2" s="17"/>
      <c r="C2" s="15"/>
    </row>
    <row r="3" spans="1:4" ht="15.75" customHeight="1" x14ac:dyDescent="0.25">
      <c r="A3" s="101"/>
      <c r="B3" s="139" t="s">
        <v>53</v>
      </c>
      <c r="C3" s="140"/>
    </row>
    <row r="4" spans="1:4" ht="15.75" customHeight="1" x14ac:dyDescent="0.25">
      <c r="A4" s="101"/>
      <c r="B4" s="143"/>
      <c r="C4" s="144"/>
    </row>
    <row r="5" spans="1:4" ht="79.5" customHeight="1" x14ac:dyDescent="0.25">
      <c r="A5" s="101"/>
      <c r="B5" s="147"/>
      <c r="C5" s="148"/>
    </row>
    <row r="6" spans="1:4" x14ac:dyDescent="0.25">
      <c r="A6" s="101"/>
      <c r="B6" s="107"/>
      <c r="C6" s="76"/>
    </row>
    <row r="7" spans="1:4" x14ac:dyDescent="0.25">
      <c r="A7" s="101"/>
      <c r="B7" s="107"/>
      <c r="C7" s="76"/>
    </row>
    <row r="8" spans="1:4" ht="15.75" thickBot="1" x14ac:dyDescent="0.3">
      <c r="A8" s="102"/>
      <c r="B8" s="106"/>
      <c r="C8" s="74" t="s">
        <v>28</v>
      </c>
      <c r="D8" s="27"/>
    </row>
  </sheetData>
  <sheetProtection password="D355" sheet="1" objects="1" scenarios="1" selectLockedCells="1"/>
  <mergeCells count="3">
    <mergeCell ref="B3:C3"/>
    <mergeCell ref="B4:C4"/>
    <mergeCell ref="B5:C5"/>
  </mergeCells>
  <hyperlinks>
    <hyperlink ref="C8" location="Berechnung!A1" display="zurück zur Berechnung" xr:uid="{00000000-0004-0000-0700-000000000000}"/>
  </hyperlinks>
  <pageMargins left="0.7" right="0.7" top="0.78740157499999996" bottom="0.78740157499999996" header="0.3" footer="0.3"/>
  <pageSetup paperSize="9" scale="9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AO29"/>
  <sheetViews>
    <sheetView showGridLines="0" showRowColHeaders="0" zoomScaleNormal="100" zoomScaleSheetLayoutView="100" zoomScalePageLayoutView="115" workbookViewId="0">
      <selection activeCell="H29" sqref="H29:AO29"/>
    </sheetView>
  </sheetViews>
  <sheetFormatPr baseColWidth="10" defaultColWidth="11.28515625" defaultRowHeight="15" x14ac:dyDescent="0.25"/>
  <cols>
    <col min="1" max="1" width="2.7109375" customWidth="1"/>
    <col min="2" max="2" width="4.140625" customWidth="1"/>
    <col min="3" max="3" width="10.7109375" customWidth="1"/>
    <col min="4" max="4" width="11.28515625" customWidth="1"/>
    <col min="7" max="8" width="11.28515625" customWidth="1"/>
    <col min="9" max="24" width="11.42578125" hidden="1" customWidth="1"/>
    <col min="25" max="25" width="10.140625" customWidth="1"/>
    <col min="26" max="40" width="11.42578125" hidden="1" customWidth="1"/>
    <col min="41" max="41" width="5" customWidth="1"/>
  </cols>
  <sheetData>
    <row r="1" spans="1:41" ht="22.5" customHeight="1" x14ac:dyDescent="0.25">
      <c r="A1" s="104"/>
      <c r="B1" s="157" t="s">
        <v>26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8"/>
    </row>
    <row r="2" spans="1:41" ht="3.75" customHeight="1" x14ac:dyDescent="0.25">
      <c r="A2" s="101"/>
      <c r="B2" s="16"/>
      <c r="C2" s="17"/>
      <c r="D2" s="17"/>
      <c r="E2" s="16"/>
      <c r="F2" s="16"/>
      <c r="G2" s="16"/>
      <c r="H2" s="16"/>
      <c r="I2" s="16"/>
      <c r="J2" s="16"/>
      <c r="K2" s="16"/>
      <c r="L2" s="16"/>
      <c r="M2" s="16"/>
      <c r="N2" s="16"/>
      <c r="O2" s="16"/>
      <c r="P2" s="16"/>
      <c r="Q2" s="16"/>
      <c r="R2" s="16"/>
      <c r="S2" s="16"/>
      <c r="T2" s="16"/>
      <c r="U2" s="16"/>
      <c r="V2" s="16"/>
      <c r="W2" s="16"/>
      <c r="X2" s="16"/>
      <c r="Y2" s="16"/>
      <c r="AO2" s="18"/>
    </row>
    <row r="3" spans="1:41" ht="15.75" customHeight="1" x14ac:dyDescent="0.25">
      <c r="A3" s="101"/>
      <c r="B3" s="163" t="s">
        <v>29</v>
      </c>
      <c r="C3" s="163"/>
      <c r="D3" s="163"/>
      <c r="E3" s="163"/>
      <c r="F3" s="163"/>
      <c r="G3" s="77"/>
      <c r="H3" s="77"/>
      <c r="I3" s="77"/>
      <c r="J3" s="77"/>
      <c r="K3" s="77"/>
      <c r="L3" s="77"/>
      <c r="M3" s="77"/>
      <c r="N3" s="77"/>
      <c r="O3" s="77"/>
      <c r="P3" s="77"/>
      <c r="Q3" s="77"/>
      <c r="R3" s="77"/>
      <c r="S3" s="77"/>
      <c r="T3" s="77"/>
      <c r="U3" s="77"/>
      <c r="V3" s="77"/>
      <c r="W3" s="77"/>
      <c r="X3" s="77"/>
      <c r="Y3" s="77"/>
      <c r="Z3" s="78"/>
      <c r="AA3" s="78"/>
      <c r="AB3" s="78"/>
      <c r="AC3" s="78"/>
      <c r="AD3" s="78"/>
      <c r="AE3" s="78"/>
      <c r="AF3" s="78"/>
      <c r="AG3" s="78"/>
      <c r="AH3" s="78"/>
      <c r="AI3" s="78"/>
      <c r="AJ3" s="78"/>
      <c r="AK3" s="78"/>
      <c r="AL3" s="78"/>
      <c r="AM3" s="78"/>
      <c r="AN3" s="78"/>
      <c r="AO3" s="79"/>
    </row>
    <row r="4" spans="1:41" ht="3.75" customHeight="1" x14ac:dyDescent="0.25">
      <c r="A4" s="101"/>
      <c r="B4" s="77"/>
      <c r="C4" s="80"/>
      <c r="D4" s="80"/>
      <c r="E4" s="77"/>
      <c r="F4" s="77"/>
      <c r="G4" s="77"/>
      <c r="H4" s="77"/>
      <c r="I4" s="77"/>
      <c r="J4" s="77"/>
      <c r="K4" s="77"/>
      <c r="L4" s="77"/>
      <c r="M4" s="77"/>
      <c r="N4" s="77"/>
      <c r="O4" s="77"/>
      <c r="P4" s="77"/>
      <c r="Q4" s="77"/>
      <c r="R4" s="77"/>
      <c r="S4" s="77"/>
      <c r="T4" s="77"/>
      <c r="U4" s="77"/>
      <c r="V4" s="77"/>
      <c r="W4" s="77"/>
      <c r="X4" s="77"/>
      <c r="Y4" s="77"/>
      <c r="Z4" s="78"/>
      <c r="AA4" s="78"/>
      <c r="AB4" s="78"/>
      <c r="AC4" s="78"/>
      <c r="AD4" s="78"/>
      <c r="AE4" s="78"/>
      <c r="AF4" s="78"/>
      <c r="AG4" s="78"/>
      <c r="AH4" s="78"/>
      <c r="AI4" s="78"/>
      <c r="AJ4" s="78"/>
      <c r="AK4" s="78"/>
      <c r="AL4" s="78"/>
      <c r="AM4" s="78"/>
      <c r="AN4" s="78"/>
      <c r="AO4" s="79"/>
    </row>
    <row r="5" spans="1:41" ht="15.75" customHeight="1" x14ac:dyDescent="0.25">
      <c r="A5" s="101"/>
      <c r="B5" s="77"/>
      <c r="C5" s="164"/>
      <c r="D5" s="164"/>
      <c r="E5" s="77"/>
      <c r="F5" s="77"/>
      <c r="G5" s="77"/>
      <c r="H5" s="77"/>
      <c r="I5" s="77"/>
      <c r="J5" s="77"/>
      <c r="K5" s="77"/>
      <c r="L5" s="77"/>
      <c r="M5" s="77"/>
      <c r="N5" s="77"/>
      <c r="O5" s="77"/>
      <c r="P5" s="77"/>
      <c r="Q5" s="77"/>
      <c r="R5" s="77"/>
      <c r="S5" s="77"/>
      <c r="T5" s="77"/>
      <c r="U5" s="77"/>
      <c r="V5" s="77"/>
      <c r="W5" s="77"/>
      <c r="X5" s="77"/>
      <c r="Y5" s="77"/>
      <c r="Z5" s="78"/>
      <c r="AA5" s="78"/>
      <c r="AB5" s="78"/>
      <c r="AC5" s="78"/>
      <c r="AD5" s="78"/>
      <c r="AE5" s="78"/>
      <c r="AF5" s="78"/>
      <c r="AG5" s="78"/>
      <c r="AH5" s="78"/>
      <c r="AI5" s="78"/>
      <c r="AJ5" s="78"/>
      <c r="AK5" s="78"/>
      <c r="AL5" s="78"/>
      <c r="AM5" s="78"/>
      <c r="AN5" s="78"/>
      <c r="AO5" s="79"/>
    </row>
    <row r="6" spans="1:41" ht="15.75" customHeight="1" x14ac:dyDescent="0.25">
      <c r="A6" s="101"/>
      <c r="B6" s="77"/>
      <c r="C6" s="81"/>
      <c r="D6" s="81"/>
      <c r="E6" s="77"/>
      <c r="F6" s="77"/>
      <c r="G6" s="77"/>
      <c r="H6" s="77"/>
      <c r="I6" s="77"/>
      <c r="J6" s="77"/>
      <c r="K6" s="77"/>
      <c r="L6" s="77"/>
      <c r="M6" s="77"/>
      <c r="N6" s="77"/>
      <c r="O6" s="77"/>
      <c r="P6" s="77"/>
      <c r="Q6" s="77"/>
      <c r="R6" s="77"/>
      <c r="S6" s="77"/>
      <c r="T6" s="77"/>
      <c r="U6" s="77"/>
      <c r="V6" s="77"/>
      <c r="W6" s="77"/>
      <c r="X6" s="77"/>
      <c r="Y6" s="77"/>
      <c r="Z6" s="78"/>
      <c r="AA6" s="78"/>
      <c r="AB6" s="78"/>
      <c r="AC6" s="78"/>
      <c r="AD6" s="78"/>
      <c r="AE6" s="78"/>
      <c r="AF6" s="78"/>
      <c r="AG6" s="78"/>
      <c r="AH6" s="78"/>
      <c r="AI6" s="78"/>
      <c r="AJ6" s="78"/>
      <c r="AK6" s="78"/>
      <c r="AL6" s="78"/>
      <c r="AM6" s="78"/>
      <c r="AN6" s="78"/>
      <c r="AO6" s="79"/>
    </row>
    <row r="7" spans="1:41" ht="15.75" customHeight="1" x14ac:dyDescent="0.25">
      <c r="A7" s="101"/>
      <c r="B7" s="77"/>
      <c r="C7" s="81"/>
      <c r="D7" s="81"/>
      <c r="E7" s="77"/>
      <c r="F7" s="77"/>
      <c r="G7" s="77"/>
      <c r="H7" s="77"/>
      <c r="I7" s="77"/>
      <c r="J7" s="77"/>
      <c r="K7" s="77"/>
      <c r="L7" s="77"/>
      <c r="M7" s="77"/>
      <c r="N7" s="77"/>
      <c r="O7" s="77"/>
      <c r="P7" s="77"/>
      <c r="Q7" s="77"/>
      <c r="R7" s="77"/>
      <c r="S7" s="77"/>
      <c r="T7" s="77"/>
      <c r="U7" s="77"/>
      <c r="V7" s="77"/>
      <c r="W7" s="77"/>
      <c r="X7" s="77"/>
      <c r="Y7" s="77"/>
      <c r="Z7" s="78"/>
      <c r="AA7" s="78"/>
      <c r="AB7" s="78"/>
      <c r="AC7" s="78"/>
      <c r="AD7" s="78"/>
      <c r="AE7" s="78"/>
      <c r="AF7" s="78"/>
      <c r="AG7" s="78"/>
      <c r="AH7" s="78"/>
      <c r="AI7" s="78"/>
      <c r="AJ7" s="78"/>
      <c r="AK7" s="78"/>
      <c r="AL7" s="78"/>
      <c r="AM7" s="78"/>
      <c r="AN7" s="78"/>
      <c r="AO7" s="79"/>
    </row>
    <row r="8" spans="1:41" ht="15.75" customHeight="1" x14ac:dyDescent="0.25">
      <c r="A8" s="101"/>
      <c r="B8" s="77"/>
      <c r="C8" s="81"/>
      <c r="D8" s="81"/>
      <c r="E8" s="77"/>
      <c r="F8" s="77"/>
      <c r="G8" s="77"/>
      <c r="H8" s="77"/>
      <c r="I8" s="77"/>
      <c r="J8" s="77"/>
      <c r="K8" s="77"/>
      <c r="L8" s="77"/>
      <c r="M8" s="77"/>
      <c r="N8" s="77"/>
      <c r="O8" s="77"/>
      <c r="P8" s="77"/>
      <c r="Q8" s="77"/>
      <c r="R8" s="77"/>
      <c r="S8" s="77"/>
      <c r="T8" s="77"/>
      <c r="U8" s="77"/>
      <c r="V8" s="77"/>
      <c r="W8" s="77"/>
      <c r="X8" s="77"/>
      <c r="Y8" s="77"/>
      <c r="Z8" s="78"/>
      <c r="AA8" s="78"/>
      <c r="AB8" s="78"/>
      <c r="AC8" s="78"/>
      <c r="AD8" s="78"/>
      <c r="AE8" s="78"/>
      <c r="AF8" s="78"/>
      <c r="AG8" s="78"/>
      <c r="AH8" s="78"/>
      <c r="AI8" s="78"/>
      <c r="AJ8" s="78"/>
      <c r="AK8" s="78"/>
      <c r="AL8" s="78"/>
      <c r="AM8" s="78"/>
      <c r="AN8" s="78"/>
      <c r="AO8" s="79"/>
    </row>
    <row r="9" spans="1:41" ht="15.75" customHeight="1" x14ac:dyDescent="0.25">
      <c r="A9" s="101"/>
      <c r="B9" s="77"/>
      <c r="C9" s="81"/>
      <c r="D9" s="81"/>
      <c r="E9" s="77"/>
      <c r="F9" s="77"/>
      <c r="G9" s="77"/>
      <c r="H9" s="77"/>
      <c r="I9" s="77"/>
      <c r="J9" s="77"/>
      <c r="K9" s="77"/>
      <c r="L9" s="77"/>
      <c r="M9" s="77"/>
      <c r="N9" s="77"/>
      <c r="O9" s="77"/>
      <c r="P9" s="77"/>
      <c r="Q9" s="77"/>
      <c r="R9" s="77"/>
      <c r="S9" s="77"/>
      <c r="T9" s="77"/>
      <c r="U9" s="77"/>
      <c r="V9" s="77"/>
      <c r="W9" s="77"/>
      <c r="X9" s="77"/>
      <c r="Y9" s="77"/>
      <c r="Z9" s="78"/>
      <c r="AA9" s="78"/>
      <c r="AB9" s="78"/>
      <c r="AC9" s="78"/>
      <c r="AD9" s="78"/>
      <c r="AE9" s="78"/>
      <c r="AF9" s="78"/>
      <c r="AG9" s="78"/>
      <c r="AH9" s="78"/>
      <c r="AI9" s="78"/>
      <c r="AJ9" s="78"/>
      <c r="AK9" s="78"/>
      <c r="AL9" s="78"/>
      <c r="AM9" s="78"/>
      <c r="AN9" s="78"/>
      <c r="AO9" s="79"/>
    </row>
    <row r="10" spans="1:41" ht="15.75" customHeight="1" x14ac:dyDescent="0.25">
      <c r="A10" s="101"/>
      <c r="B10" s="77"/>
      <c r="C10" s="81"/>
      <c r="D10" s="81"/>
      <c r="E10" s="77"/>
      <c r="F10" s="77"/>
      <c r="G10" s="77"/>
      <c r="H10" s="77"/>
      <c r="I10" s="77"/>
      <c r="J10" s="77"/>
      <c r="K10" s="77"/>
      <c r="L10" s="77"/>
      <c r="M10" s="77"/>
      <c r="N10" s="77"/>
      <c r="O10" s="77"/>
      <c r="P10" s="77"/>
      <c r="Q10" s="77"/>
      <c r="R10" s="77"/>
      <c r="S10" s="77"/>
      <c r="T10" s="77"/>
      <c r="U10" s="77"/>
      <c r="V10" s="77"/>
      <c r="W10" s="77"/>
      <c r="X10" s="77"/>
      <c r="Y10" s="77"/>
      <c r="Z10" s="78"/>
      <c r="AA10" s="78"/>
      <c r="AB10" s="78"/>
      <c r="AC10" s="78"/>
      <c r="AD10" s="78"/>
      <c r="AE10" s="78"/>
      <c r="AF10" s="78"/>
      <c r="AG10" s="78"/>
      <c r="AH10" s="78"/>
      <c r="AI10" s="78"/>
      <c r="AJ10" s="78"/>
      <c r="AK10" s="78"/>
      <c r="AL10" s="78"/>
      <c r="AM10" s="78"/>
      <c r="AN10" s="78"/>
      <c r="AO10" s="79"/>
    </row>
    <row r="11" spans="1:41" ht="15.75" customHeight="1" x14ac:dyDescent="0.25">
      <c r="A11" s="101"/>
      <c r="B11" s="77"/>
      <c r="C11" s="81"/>
      <c r="D11" s="81"/>
      <c r="E11" s="77"/>
      <c r="F11" s="77"/>
      <c r="G11" s="77"/>
      <c r="H11" s="77"/>
      <c r="I11" s="77"/>
      <c r="J11" s="77"/>
      <c r="K11" s="77"/>
      <c r="L11" s="77"/>
      <c r="M11" s="77"/>
      <c r="N11" s="77"/>
      <c r="O11" s="77"/>
      <c r="P11" s="77"/>
      <c r="Q11" s="77"/>
      <c r="R11" s="77"/>
      <c r="S11" s="77"/>
      <c r="T11" s="77"/>
      <c r="U11" s="77"/>
      <c r="V11" s="77"/>
      <c r="W11" s="77"/>
      <c r="X11" s="77"/>
      <c r="Y11" s="77"/>
      <c r="Z11" s="78"/>
      <c r="AA11" s="78"/>
      <c r="AB11" s="78"/>
      <c r="AC11" s="78"/>
      <c r="AD11" s="78"/>
      <c r="AE11" s="78"/>
      <c r="AF11" s="78"/>
      <c r="AG11" s="78"/>
      <c r="AH11" s="78"/>
      <c r="AI11" s="78"/>
      <c r="AJ11" s="78"/>
      <c r="AK11" s="78"/>
      <c r="AL11" s="78"/>
      <c r="AM11" s="78"/>
      <c r="AN11" s="78"/>
      <c r="AO11" s="79"/>
    </row>
    <row r="12" spans="1:41" ht="15.75" customHeight="1" x14ac:dyDescent="0.25">
      <c r="A12" s="101"/>
      <c r="B12" s="77"/>
      <c r="C12" s="81"/>
      <c r="D12" s="81"/>
      <c r="E12" s="77"/>
      <c r="F12" s="77"/>
      <c r="G12" s="77"/>
      <c r="H12" s="77"/>
      <c r="I12" s="77"/>
      <c r="J12" s="77"/>
      <c r="K12" s="77"/>
      <c r="L12" s="77"/>
      <c r="M12" s="77"/>
      <c r="N12" s="77"/>
      <c r="O12" s="77"/>
      <c r="P12" s="77"/>
      <c r="Q12" s="77"/>
      <c r="R12" s="77"/>
      <c r="S12" s="77"/>
      <c r="T12" s="77"/>
      <c r="U12" s="77"/>
      <c r="V12" s="77"/>
      <c r="W12" s="77"/>
      <c r="X12" s="77"/>
      <c r="Y12" s="77"/>
      <c r="Z12" s="78"/>
      <c r="AA12" s="78"/>
      <c r="AB12" s="78"/>
      <c r="AC12" s="78"/>
      <c r="AD12" s="78"/>
      <c r="AE12" s="78"/>
      <c r="AF12" s="78"/>
      <c r="AG12" s="78"/>
      <c r="AH12" s="78"/>
      <c r="AI12" s="78"/>
      <c r="AJ12" s="78"/>
      <c r="AK12" s="78"/>
      <c r="AL12" s="78"/>
      <c r="AM12" s="78"/>
      <c r="AN12" s="78"/>
      <c r="AO12" s="79"/>
    </row>
    <row r="13" spans="1:41" ht="11.25" customHeight="1" x14ac:dyDescent="0.25">
      <c r="A13" s="101"/>
      <c r="B13" s="77"/>
      <c r="C13" s="81"/>
      <c r="D13" s="81"/>
      <c r="E13" s="77"/>
      <c r="F13" s="77"/>
      <c r="G13" s="77"/>
      <c r="H13" s="77"/>
      <c r="I13" s="77"/>
      <c r="J13" s="77"/>
      <c r="K13" s="77"/>
      <c r="L13" s="77"/>
      <c r="M13" s="77"/>
      <c r="N13" s="77"/>
      <c r="O13" s="77"/>
      <c r="P13" s="77"/>
      <c r="Q13" s="77"/>
      <c r="R13" s="77"/>
      <c r="S13" s="77"/>
      <c r="T13" s="77"/>
      <c r="U13" s="77"/>
      <c r="V13" s="77"/>
      <c r="W13" s="77"/>
      <c r="X13" s="77"/>
      <c r="Y13" s="77"/>
      <c r="Z13" s="78"/>
      <c r="AA13" s="78"/>
      <c r="AB13" s="78"/>
      <c r="AC13" s="78"/>
      <c r="AD13" s="78"/>
      <c r="AE13" s="78"/>
      <c r="AF13" s="78"/>
      <c r="AG13" s="78"/>
      <c r="AH13" s="78"/>
      <c r="AI13" s="78"/>
      <c r="AJ13" s="78"/>
      <c r="AK13" s="78"/>
      <c r="AL13" s="78"/>
      <c r="AM13" s="78"/>
      <c r="AN13" s="78"/>
      <c r="AO13" s="79"/>
    </row>
    <row r="14" spans="1:41" ht="15.75" hidden="1" customHeight="1" x14ac:dyDescent="0.25">
      <c r="A14" s="101"/>
      <c r="B14" s="77"/>
      <c r="C14" s="81"/>
      <c r="D14" s="81"/>
      <c r="E14" s="77"/>
      <c r="F14" s="77"/>
      <c r="G14" s="77"/>
      <c r="H14" s="77"/>
      <c r="I14" s="77"/>
      <c r="J14" s="77"/>
      <c r="K14" s="77"/>
      <c r="L14" s="77"/>
      <c r="M14" s="77"/>
      <c r="N14" s="77"/>
      <c r="O14" s="77"/>
      <c r="P14" s="77"/>
      <c r="Q14" s="77"/>
      <c r="R14" s="77"/>
      <c r="S14" s="77"/>
      <c r="T14" s="77"/>
      <c r="U14" s="77"/>
      <c r="V14" s="77"/>
      <c r="W14" s="77"/>
      <c r="X14" s="77"/>
      <c r="Y14" s="82"/>
      <c r="Z14" s="78"/>
      <c r="AA14" s="78"/>
      <c r="AB14" s="78"/>
      <c r="AC14" s="78"/>
      <c r="AD14" s="78"/>
      <c r="AE14" s="78"/>
      <c r="AF14" s="78"/>
      <c r="AG14" s="78"/>
      <c r="AH14" s="78"/>
      <c r="AI14" s="78"/>
      <c r="AJ14" s="78"/>
      <c r="AK14" s="78"/>
      <c r="AL14" s="78"/>
      <c r="AM14" s="78"/>
      <c r="AN14" s="78"/>
      <c r="AO14" s="79"/>
    </row>
    <row r="15" spans="1:41" ht="15.75" customHeight="1" x14ac:dyDescent="0.25">
      <c r="A15" s="101"/>
      <c r="B15" s="77"/>
      <c r="C15" s="165"/>
      <c r="D15" s="167" t="s">
        <v>30</v>
      </c>
      <c r="E15" s="161"/>
      <c r="F15" s="161" t="s">
        <v>31</v>
      </c>
      <c r="G15" s="161"/>
      <c r="H15" s="169" t="s">
        <v>32</v>
      </c>
      <c r="I15" s="170"/>
      <c r="J15" s="170"/>
      <c r="K15" s="170"/>
      <c r="L15" s="170"/>
      <c r="M15" s="170"/>
      <c r="N15" s="170"/>
      <c r="O15" s="170"/>
      <c r="P15" s="170"/>
      <c r="Q15" s="170"/>
      <c r="R15" s="170"/>
      <c r="S15" s="170"/>
      <c r="T15" s="170"/>
      <c r="U15" s="170"/>
      <c r="V15" s="170"/>
      <c r="W15" s="170"/>
      <c r="X15" s="170"/>
      <c r="Y15" s="170"/>
      <c r="Z15" s="167"/>
      <c r="AA15" s="78"/>
      <c r="AB15" s="78"/>
      <c r="AC15" s="78"/>
      <c r="AD15" s="78"/>
      <c r="AE15" s="78"/>
      <c r="AF15" s="78"/>
      <c r="AG15" s="78"/>
      <c r="AH15" s="78"/>
      <c r="AI15" s="78"/>
      <c r="AJ15" s="78"/>
      <c r="AK15" s="78"/>
      <c r="AL15" s="78"/>
      <c r="AM15" s="78"/>
      <c r="AN15" s="78"/>
      <c r="AO15" s="83"/>
    </row>
    <row r="16" spans="1:41" ht="15.75" customHeight="1" thickBot="1" x14ac:dyDescent="0.3">
      <c r="A16" s="101"/>
      <c r="B16" s="77"/>
      <c r="C16" s="166"/>
      <c r="D16" s="168" t="s">
        <v>54</v>
      </c>
      <c r="E16" s="162"/>
      <c r="F16" s="162" t="s">
        <v>54</v>
      </c>
      <c r="G16" s="162"/>
      <c r="H16" s="171" t="s">
        <v>54</v>
      </c>
      <c r="I16" s="172"/>
      <c r="J16" s="172"/>
      <c r="K16" s="172"/>
      <c r="L16" s="172"/>
      <c r="M16" s="172"/>
      <c r="N16" s="172"/>
      <c r="O16" s="172"/>
      <c r="P16" s="172"/>
      <c r="Q16" s="172"/>
      <c r="R16" s="172"/>
      <c r="S16" s="172"/>
      <c r="T16" s="172"/>
      <c r="U16" s="172"/>
      <c r="V16" s="172"/>
      <c r="W16" s="172"/>
      <c r="X16" s="172"/>
      <c r="Y16" s="172"/>
      <c r="Z16" s="173"/>
      <c r="AA16" s="78"/>
      <c r="AB16" s="78"/>
      <c r="AC16" s="78"/>
      <c r="AD16" s="78"/>
      <c r="AE16" s="78"/>
      <c r="AF16" s="78"/>
      <c r="AG16" s="78"/>
      <c r="AH16" s="78"/>
      <c r="AI16" s="78"/>
      <c r="AJ16" s="78"/>
      <c r="AK16" s="78"/>
      <c r="AL16" s="78"/>
      <c r="AM16" s="78"/>
      <c r="AN16" s="78"/>
      <c r="AO16" s="83"/>
    </row>
    <row r="17" spans="1:41" ht="15.75" customHeight="1" x14ac:dyDescent="0.25">
      <c r="A17" s="101"/>
      <c r="B17" s="77"/>
      <c r="C17" s="84" t="s">
        <v>33</v>
      </c>
      <c r="D17" s="85" t="s">
        <v>34</v>
      </c>
      <c r="E17" s="86" t="s">
        <v>35</v>
      </c>
      <c r="F17" s="87" t="s">
        <v>34</v>
      </c>
      <c r="G17" s="86" t="s">
        <v>35</v>
      </c>
      <c r="H17" s="87" t="s">
        <v>34</v>
      </c>
      <c r="I17" s="88" t="s">
        <v>35</v>
      </c>
      <c r="J17" s="77"/>
      <c r="K17" s="77"/>
      <c r="L17" s="77"/>
      <c r="M17" s="77"/>
      <c r="N17" s="77"/>
      <c r="O17" s="77"/>
      <c r="P17" s="77"/>
      <c r="Q17" s="77"/>
      <c r="R17" s="77"/>
      <c r="S17" s="77"/>
      <c r="T17" s="77"/>
      <c r="U17" s="77"/>
      <c r="V17" s="77"/>
      <c r="W17" s="77"/>
      <c r="X17" s="77"/>
      <c r="Y17" s="86" t="s">
        <v>35</v>
      </c>
      <c r="Z17" s="88" t="s">
        <v>35</v>
      </c>
      <c r="AA17" s="78"/>
      <c r="AB17" s="78"/>
      <c r="AC17" s="78"/>
      <c r="AD17" s="78"/>
      <c r="AE17" s="78"/>
      <c r="AF17" s="78"/>
      <c r="AG17" s="78"/>
      <c r="AH17" s="78"/>
      <c r="AI17" s="78"/>
      <c r="AJ17" s="78"/>
      <c r="AK17" s="78"/>
      <c r="AL17" s="78"/>
      <c r="AM17" s="78"/>
      <c r="AN17" s="78"/>
      <c r="AO17" s="79"/>
    </row>
    <row r="18" spans="1:41" ht="15.75" customHeight="1" x14ac:dyDescent="0.25">
      <c r="A18" s="101"/>
      <c r="B18" s="77"/>
      <c r="C18" s="89" t="s">
        <v>36</v>
      </c>
      <c r="D18" s="90">
        <v>50</v>
      </c>
      <c r="E18" s="91">
        <v>40</v>
      </c>
      <c r="F18" s="92">
        <v>55</v>
      </c>
      <c r="G18" s="91">
        <v>45</v>
      </c>
      <c r="H18" s="92">
        <v>65</v>
      </c>
      <c r="I18" s="92">
        <v>60</v>
      </c>
      <c r="J18" s="77"/>
      <c r="K18" s="77"/>
      <c r="L18" s="77"/>
      <c r="M18" s="77"/>
      <c r="N18" s="77"/>
      <c r="O18" s="77"/>
      <c r="P18" s="77"/>
      <c r="Q18" s="77"/>
      <c r="R18" s="77"/>
      <c r="S18" s="77"/>
      <c r="T18" s="77"/>
      <c r="U18" s="77"/>
      <c r="V18" s="77"/>
      <c r="W18" s="77"/>
      <c r="X18" s="77"/>
      <c r="Y18" s="91">
        <v>60</v>
      </c>
      <c r="Z18" s="92">
        <v>60</v>
      </c>
      <c r="AA18" s="78"/>
      <c r="AB18" s="78"/>
      <c r="AC18" s="78"/>
      <c r="AD18" s="78"/>
      <c r="AE18" s="78"/>
      <c r="AF18" s="78"/>
      <c r="AG18" s="78"/>
      <c r="AH18" s="78"/>
      <c r="AI18" s="78"/>
      <c r="AJ18" s="78"/>
      <c r="AK18" s="78"/>
      <c r="AL18" s="78"/>
      <c r="AM18" s="78"/>
      <c r="AN18" s="78"/>
      <c r="AO18" s="79"/>
    </row>
    <row r="19" spans="1:41" ht="15.75" customHeight="1" x14ac:dyDescent="0.25">
      <c r="A19" s="101"/>
      <c r="B19" s="77"/>
      <c r="C19" s="89" t="s">
        <v>16</v>
      </c>
      <c r="D19" s="90">
        <v>55</v>
      </c>
      <c r="E19" s="91">
        <v>45</v>
      </c>
      <c r="F19" s="92">
        <v>60</v>
      </c>
      <c r="G19" s="91">
        <v>50</v>
      </c>
      <c r="H19" s="92">
        <v>70</v>
      </c>
      <c r="I19" s="92">
        <v>65</v>
      </c>
      <c r="J19" s="77"/>
      <c r="K19" s="77"/>
      <c r="L19" s="77"/>
      <c r="M19" s="77"/>
      <c r="N19" s="77"/>
      <c r="O19" s="77"/>
      <c r="P19" s="77"/>
      <c r="Q19" s="77"/>
      <c r="R19" s="77"/>
      <c r="S19" s="77"/>
      <c r="T19" s="77"/>
      <c r="U19" s="77"/>
      <c r="V19" s="77"/>
      <c r="W19" s="77"/>
      <c r="X19" s="77"/>
      <c r="Y19" s="91">
        <v>65</v>
      </c>
      <c r="Z19" s="92">
        <v>65</v>
      </c>
      <c r="AA19" s="78"/>
      <c r="AB19" s="78"/>
      <c r="AC19" s="78"/>
      <c r="AD19" s="78"/>
      <c r="AE19" s="78"/>
      <c r="AF19" s="78"/>
      <c r="AG19" s="78"/>
      <c r="AH19" s="78"/>
      <c r="AI19" s="78"/>
      <c r="AJ19" s="78"/>
      <c r="AK19" s="78"/>
      <c r="AL19" s="78"/>
      <c r="AM19" s="78"/>
      <c r="AN19" s="78"/>
      <c r="AO19" s="79"/>
    </row>
    <row r="20" spans="1:41" ht="15.75" customHeight="1" x14ac:dyDescent="0.25">
      <c r="A20" s="101"/>
      <c r="B20" s="77"/>
      <c r="C20" s="89" t="s">
        <v>17</v>
      </c>
      <c r="D20" s="90">
        <v>60</v>
      </c>
      <c r="E20" s="91">
        <v>50</v>
      </c>
      <c r="F20" s="92">
        <v>65</v>
      </c>
      <c r="G20" s="91">
        <v>55</v>
      </c>
      <c r="H20" s="92">
        <v>70</v>
      </c>
      <c r="I20" s="92">
        <v>65</v>
      </c>
      <c r="J20" s="77"/>
      <c r="K20" s="77"/>
      <c r="L20" s="77"/>
      <c r="M20" s="77"/>
      <c r="N20" s="77"/>
      <c r="O20" s="77"/>
      <c r="P20" s="77"/>
      <c r="Q20" s="77"/>
      <c r="R20" s="77"/>
      <c r="S20" s="77"/>
      <c r="T20" s="77"/>
      <c r="U20" s="77"/>
      <c r="V20" s="77"/>
      <c r="W20" s="77"/>
      <c r="X20" s="77"/>
      <c r="Y20" s="91">
        <v>65</v>
      </c>
      <c r="Z20" s="92">
        <v>65</v>
      </c>
      <c r="AA20" s="78"/>
      <c r="AB20" s="78"/>
      <c r="AC20" s="78"/>
      <c r="AD20" s="78"/>
      <c r="AE20" s="78"/>
      <c r="AF20" s="78"/>
      <c r="AG20" s="78"/>
      <c r="AH20" s="78"/>
      <c r="AI20" s="78"/>
      <c r="AJ20" s="78"/>
      <c r="AK20" s="78"/>
      <c r="AL20" s="78"/>
      <c r="AM20" s="78"/>
      <c r="AN20" s="78"/>
      <c r="AO20" s="79"/>
    </row>
    <row r="21" spans="1:41" ht="15.75" customHeight="1" x14ac:dyDescent="0.25">
      <c r="A21" s="101"/>
      <c r="B21" s="77"/>
      <c r="C21" s="89" t="s">
        <v>18</v>
      </c>
      <c r="D21" s="90">
        <v>65</v>
      </c>
      <c r="E21" s="91">
        <v>55</v>
      </c>
      <c r="F21" s="92">
        <v>70</v>
      </c>
      <c r="G21" s="91">
        <v>60</v>
      </c>
      <c r="H21" s="92">
        <v>75</v>
      </c>
      <c r="I21" s="92">
        <v>70</v>
      </c>
      <c r="J21" s="77"/>
      <c r="K21" s="77"/>
      <c r="L21" s="77"/>
      <c r="M21" s="77"/>
      <c r="N21" s="77"/>
      <c r="O21" s="77"/>
      <c r="P21" s="77"/>
      <c r="Q21" s="77"/>
      <c r="R21" s="77"/>
      <c r="S21" s="77"/>
      <c r="T21" s="77"/>
      <c r="U21" s="77"/>
      <c r="V21" s="77"/>
      <c r="W21" s="77"/>
      <c r="X21" s="77"/>
      <c r="Y21" s="91">
        <v>70</v>
      </c>
      <c r="Z21" s="92">
        <v>70</v>
      </c>
      <c r="AA21" s="78"/>
      <c r="AB21" s="78"/>
      <c r="AC21" s="78"/>
      <c r="AD21" s="78"/>
      <c r="AE21" s="78"/>
      <c r="AF21" s="78"/>
      <c r="AG21" s="78"/>
      <c r="AH21" s="78"/>
      <c r="AI21" s="78"/>
      <c r="AJ21" s="78"/>
      <c r="AK21" s="78"/>
      <c r="AL21" s="78"/>
      <c r="AM21" s="78"/>
      <c r="AN21" s="78"/>
      <c r="AO21" s="79"/>
    </row>
    <row r="22" spans="1:41" ht="15.75" customHeight="1" x14ac:dyDescent="0.25">
      <c r="A22" s="101"/>
      <c r="B22" s="77"/>
      <c r="C22" s="93"/>
      <c r="D22" s="94"/>
      <c r="E22" s="93"/>
      <c r="F22" s="93"/>
      <c r="G22" s="93"/>
      <c r="H22" s="93"/>
      <c r="I22" s="93"/>
      <c r="J22" s="77"/>
      <c r="K22" s="77"/>
      <c r="L22" s="77"/>
      <c r="M22" s="77"/>
      <c r="N22" s="77"/>
      <c r="O22" s="77"/>
      <c r="P22" s="77"/>
      <c r="Q22" s="77"/>
      <c r="R22" s="77"/>
      <c r="S22" s="77"/>
      <c r="T22" s="77"/>
      <c r="U22" s="77"/>
      <c r="V22" s="77"/>
      <c r="W22" s="77"/>
      <c r="X22" s="77"/>
      <c r="Y22" s="94"/>
      <c r="Z22" s="93"/>
      <c r="AA22" s="78"/>
      <c r="AB22" s="78"/>
      <c r="AC22" s="78"/>
      <c r="AD22" s="78"/>
      <c r="AE22" s="78"/>
      <c r="AF22" s="78"/>
      <c r="AG22" s="78"/>
      <c r="AH22" s="78"/>
      <c r="AI22" s="78"/>
      <c r="AJ22" s="78"/>
      <c r="AK22" s="78"/>
      <c r="AL22" s="78"/>
      <c r="AM22" s="78"/>
      <c r="AN22" s="78"/>
      <c r="AO22" s="79"/>
    </row>
    <row r="23" spans="1:41" ht="15.75" customHeight="1" x14ac:dyDescent="0.25">
      <c r="A23" s="101"/>
      <c r="B23" s="77"/>
      <c r="C23" s="93"/>
      <c r="D23" s="93"/>
      <c r="E23" s="93"/>
      <c r="F23" s="93"/>
      <c r="G23" s="93"/>
      <c r="H23" s="93"/>
      <c r="I23" s="93"/>
      <c r="J23" s="77"/>
      <c r="K23" s="77"/>
      <c r="L23" s="77"/>
      <c r="M23" s="77"/>
      <c r="N23" s="77"/>
      <c r="O23" s="77"/>
      <c r="P23" s="77"/>
      <c r="Q23" s="77"/>
      <c r="R23" s="77"/>
      <c r="S23" s="77"/>
      <c r="T23" s="77"/>
      <c r="U23" s="77"/>
      <c r="V23" s="77"/>
      <c r="W23" s="77"/>
      <c r="X23" s="77"/>
      <c r="Y23" s="93"/>
      <c r="Z23" s="93"/>
      <c r="AA23" s="78"/>
      <c r="AB23" s="78"/>
      <c r="AC23" s="78"/>
      <c r="AD23" s="78"/>
      <c r="AE23" s="78"/>
      <c r="AF23" s="78"/>
      <c r="AG23" s="78"/>
      <c r="AH23" s="78"/>
      <c r="AI23" s="78"/>
      <c r="AJ23" s="78"/>
      <c r="AK23" s="78"/>
      <c r="AL23" s="78"/>
      <c r="AM23" s="78"/>
      <c r="AN23" s="78"/>
      <c r="AO23" s="79"/>
    </row>
    <row r="24" spans="1:41" ht="15.75" customHeight="1" x14ac:dyDescent="0.25">
      <c r="A24" s="101"/>
      <c r="B24" s="77"/>
      <c r="C24" s="93"/>
      <c r="D24" s="93"/>
      <c r="E24" s="93"/>
      <c r="F24" s="93"/>
      <c r="G24" s="93"/>
      <c r="H24" s="93"/>
      <c r="I24" s="93"/>
      <c r="J24" s="77"/>
      <c r="K24" s="77"/>
      <c r="L24" s="77"/>
      <c r="M24" s="77"/>
      <c r="N24" s="77"/>
      <c r="O24" s="77"/>
      <c r="P24" s="77"/>
      <c r="Q24" s="77"/>
      <c r="R24" s="77"/>
      <c r="S24" s="77"/>
      <c r="T24" s="77"/>
      <c r="U24" s="77"/>
      <c r="V24" s="77"/>
      <c r="W24" s="77"/>
      <c r="X24" s="77"/>
      <c r="Y24" s="93"/>
      <c r="Z24" s="93"/>
      <c r="AA24" s="78"/>
      <c r="AB24" s="78"/>
      <c r="AC24" s="78"/>
      <c r="AD24" s="78"/>
      <c r="AE24" s="78"/>
      <c r="AF24" s="78"/>
      <c r="AG24" s="78"/>
      <c r="AH24" s="78"/>
      <c r="AI24" s="78"/>
      <c r="AJ24" s="78"/>
      <c r="AK24" s="78"/>
      <c r="AL24" s="78"/>
      <c r="AM24" s="78"/>
      <c r="AN24" s="78"/>
      <c r="AO24" s="79"/>
    </row>
    <row r="25" spans="1:41" ht="15.75" customHeight="1" x14ac:dyDescent="0.25">
      <c r="A25" s="101"/>
      <c r="B25" s="77"/>
      <c r="C25" s="93"/>
      <c r="D25" s="93"/>
      <c r="E25" s="93"/>
      <c r="F25" s="93"/>
      <c r="G25" s="93"/>
      <c r="H25" s="93"/>
      <c r="I25" s="93"/>
      <c r="J25" s="77"/>
      <c r="K25" s="77"/>
      <c r="L25" s="77"/>
      <c r="M25" s="77"/>
      <c r="N25" s="77"/>
      <c r="O25" s="77"/>
      <c r="P25" s="77"/>
      <c r="Q25" s="77"/>
      <c r="R25" s="77"/>
      <c r="S25" s="77"/>
      <c r="T25" s="77"/>
      <c r="U25" s="77"/>
      <c r="V25" s="77"/>
      <c r="W25" s="77"/>
      <c r="X25" s="77"/>
      <c r="Y25" s="93"/>
      <c r="Z25" s="93"/>
      <c r="AA25" s="78"/>
      <c r="AB25" s="78"/>
      <c r="AC25" s="78"/>
      <c r="AD25" s="78"/>
      <c r="AE25" s="78"/>
      <c r="AF25" s="78"/>
      <c r="AG25" s="78"/>
      <c r="AH25" s="78"/>
      <c r="AI25" s="78"/>
      <c r="AJ25" s="78"/>
      <c r="AK25" s="78"/>
      <c r="AL25" s="78"/>
      <c r="AM25" s="78"/>
      <c r="AN25" s="78"/>
      <c r="AO25" s="79"/>
    </row>
    <row r="26" spans="1:41" ht="15.75" customHeight="1" x14ac:dyDescent="0.25">
      <c r="A26" s="101"/>
      <c r="B26" s="77"/>
      <c r="C26" s="93"/>
      <c r="D26" s="93"/>
      <c r="E26" s="93"/>
      <c r="F26" s="93"/>
      <c r="G26" s="93"/>
      <c r="H26" s="93"/>
      <c r="I26" s="93"/>
      <c r="J26" s="77"/>
      <c r="K26" s="77"/>
      <c r="L26" s="77"/>
      <c r="M26" s="77"/>
      <c r="N26" s="77"/>
      <c r="O26" s="77"/>
      <c r="P26" s="77"/>
      <c r="Q26" s="77"/>
      <c r="R26" s="77"/>
      <c r="S26" s="77"/>
      <c r="T26" s="77"/>
      <c r="U26" s="77"/>
      <c r="V26" s="77"/>
      <c r="W26" s="77"/>
      <c r="X26" s="77"/>
      <c r="Y26" s="93"/>
      <c r="Z26" s="93"/>
      <c r="AA26" s="78"/>
      <c r="AB26" s="78"/>
      <c r="AC26" s="78"/>
      <c r="AD26" s="78"/>
      <c r="AE26" s="78"/>
      <c r="AF26" s="78"/>
      <c r="AG26" s="78"/>
      <c r="AH26" s="78"/>
      <c r="AI26" s="78"/>
      <c r="AJ26" s="78"/>
      <c r="AK26" s="78"/>
      <c r="AL26" s="78"/>
      <c r="AM26" s="78"/>
      <c r="AN26" s="78"/>
      <c r="AO26" s="79"/>
    </row>
    <row r="27" spans="1:41" ht="15.75" customHeight="1" x14ac:dyDescent="0.25">
      <c r="A27" s="101"/>
      <c r="B27" s="77"/>
      <c r="C27" s="93"/>
      <c r="D27" s="93"/>
      <c r="E27" s="93"/>
      <c r="F27" s="93"/>
      <c r="G27" s="93"/>
      <c r="H27" s="93"/>
      <c r="I27" s="93"/>
      <c r="J27" s="77"/>
      <c r="K27" s="77"/>
      <c r="L27" s="77"/>
      <c r="M27" s="77"/>
      <c r="N27" s="77"/>
      <c r="O27" s="77"/>
      <c r="P27" s="77"/>
      <c r="Q27" s="77"/>
      <c r="R27" s="77"/>
      <c r="S27" s="77"/>
      <c r="T27" s="77"/>
      <c r="U27" s="77"/>
      <c r="V27" s="77"/>
      <c r="W27" s="77"/>
      <c r="X27" s="77"/>
      <c r="Y27" s="93"/>
      <c r="Z27" s="93"/>
      <c r="AA27" s="78"/>
      <c r="AB27" s="78"/>
      <c r="AC27" s="78"/>
      <c r="AD27" s="78"/>
      <c r="AE27" s="78"/>
      <c r="AF27" s="78"/>
      <c r="AG27" s="78"/>
      <c r="AH27" s="78"/>
      <c r="AI27" s="78"/>
      <c r="AJ27" s="78"/>
      <c r="AK27" s="78"/>
      <c r="AL27" s="78"/>
      <c r="AM27" s="78"/>
      <c r="AN27" s="78"/>
      <c r="AO27" s="79"/>
    </row>
    <row r="28" spans="1:41" ht="15.75" customHeight="1" x14ac:dyDescent="0.25">
      <c r="A28" s="101"/>
      <c r="B28" s="77"/>
      <c r="C28" s="81"/>
      <c r="D28" s="81"/>
      <c r="E28" s="77"/>
      <c r="F28" s="77"/>
      <c r="G28" s="77"/>
      <c r="H28" s="77"/>
      <c r="I28" s="77"/>
      <c r="J28" s="77"/>
      <c r="K28" s="77"/>
      <c r="L28" s="77"/>
      <c r="M28" s="77"/>
      <c r="N28" s="77"/>
      <c r="O28" s="77"/>
      <c r="P28" s="77"/>
      <c r="Q28" s="77"/>
      <c r="R28" s="77"/>
      <c r="S28" s="77"/>
      <c r="T28" s="77"/>
      <c r="U28" s="77"/>
      <c r="V28" s="77"/>
      <c r="W28" s="77"/>
      <c r="X28" s="77"/>
      <c r="Y28" s="77"/>
      <c r="Z28" s="78"/>
      <c r="AA28" s="78"/>
      <c r="AB28" s="78"/>
      <c r="AC28" s="78"/>
      <c r="AD28" s="78"/>
      <c r="AE28" s="78"/>
      <c r="AF28" s="78"/>
      <c r="AG28" s="78"/>
      <c r="AH28" s="78"/>
      <c r="AI28" s="78"/>
      <c r="AJ28" s="78"/>
      <c r="AK28" s="78"/>
      <c r="AL28" s="78"/>
      <c r="AM28" s="78"/>
      <c r="AN28" s="78"/>
      <c r="AO28" s="79"/>
    </row>
    <row r="29" spans="1:41" ht="15.75" customHeight="1" thickBot="1" x14ac:dyDescent="0.3">
      <c r="A29" s="102"/>
      <c r="B29" s="96"/>
      <c r="C29" s="95"/>
      <c r="D29" s="95"/>
      <c r="E29" s="96"/>
      <c r="F29" s="96"/>
      <c r="G29" s="96"/>
      <c r="H29" s="159" t="s">
        <v>28</v>
      </c>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60"/>
    </row>
  </sheetData>
  <sheetProtection selectLockedCells="1"/>
  <mergeCells count="11">
    <mergeCell ref="B1:AO1"/>
    <mergeCell ref="H29:AO29"/>
    <mergeCell ref="F15:G15"/>
    <mergeCell ref="F16:G16"/>
    <mergeCell ref="B3:F3"/>
    <mergeCell ref="C5:D5"/>
    <mergeCell ref="C15:C16"/>
    <mergeCell ref="D15:E15"/>
    <mergeCell ref="D16:E16"/>
    <mergeCell ref="H15:Z15"/>
    <mergeCell ref="H16:Z16"/>
  </mergeCells>
  <hyperlinks>
    <hyperlink ref="H29:AO29" location="Berechnung!A1" display="zurück zur Berechnung" xr:uid="{00000000-0004-0000-0800-000000000000}"/>
  </hyperlinks>
  <pageMargins left="0.7" right="0.7" top="0.78740157499999996" bottom="0.78740157499999996" header="0.3" footer="0.3"/>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Berechnung</vt:lpstr>
      <vt:lpstr>Tabelle2</vt:lpstr>
      <vt:lpstr>Info1</vt:lpstr>
      <vt:lpstr>Info2</vt:lpstr>
      <vt:lpstr>Info3</vt:lpstr>
      <vt:lpstr>Info4</vt:lpstr>
      <vt:lpstr>Info5</vt:lpstr>
      <vt:lpstr>Info6</vt:lpstr>
      <vt:lpstr>Info7</vt:lpstr>
      <vt:lpstr>Berechnung!Druckbereich</vt:lpstr>
      <vt:lpstr>Info5!Druckbereich</vt:lpstr>
    </vt:vector>
  </TitlesOfParts>
  <Company>Kantonales Tiefbauamt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Kantonales Tiefbauamt Thurgau</dc:title>
  <dc:subject>Lärmtool</dc:subject>
  <dc:creator>tbaspa</dc:creator>
  <cp:lastModifiedBy>Martin Weigele</cp:lastModifiedBy>
  <cp:lastPrinted>2023-06-06T12:21:58Z</cp:lastPrinted>
  <dcterms:created xsi:type="dcterms:W3CDTF">2014-01-23T13:21:25Z</dcterms:created>
  <dcterms:modified xsi:type="dcterms:W3CDTF">2023-06-06T12:43:10Z</dcterms:modified>
</cp:coreProperties>
</file>